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730" windowHeight="11760" firstSheet="10" activeTab="12"/>
  </bookViews>
  <sheets>
    <sheet name="sakubun 3" sheetId="1" r:id="rId1"/>
    <sheet name="Kaiwa Chokai 6 A" sheetId="2" r:id="rId2"/>
    <sheet name="chokai 4" sheetId="3" r:id="rId3"/>
    <sheet name="Kanji 1" sheetId="4" r:id="rId4"/>
    <sheet name="bunpo 6" sheetId="11" r:id="rId5"/>
    <sheet name="Nihongo Joukyuu" sheetId="5" r:id="rId6"/>
    <sheet name="Kanji 1- analisa" sheetId="9" r:id="rId7"/>
    <sheet name="chokai 4-analisa" sheetId="7" r:id="rId8"/>
    <sheet name="kaiwa chokai 6-analisa" sheetId="8" r:id="rId9"/>
    <sheet name="Nihongo Jokyu-analisa" sheetId="10" r:id="rId10"/>
    <sheet name="sakubun 3-analisa " sheetId="6" r:id="rId11"/>
    <sheet name="bunpo 6- analisa" sheetId="13" r:id="rId12"/>
    <sheet name="Rekap interaksi mahasiswa" sheetId="14" r:id="rId13"/>
    <sheet name="Rekap interaksi dosen" sheetId="12" r:id="rId14"/>
  </sheets>
  <calcPr calcId="145621"/>
</workbook>
</file>

<file path=xl/calcChain.xml><?xml version="1.0" encoding="utf-8"?>
<calcChain xmlns="http://schemas.openxmlformats.org/spreadsheetml/2006/main">
  <c r="C29" i="12" l="1"/>
  <c r="AR135" i="14"/>
  <c r="AR134" i="14"/>
  <c r="AO135" i="14"/>
  <c r="AO136" i="14"/>
  <c r="AO137" i="14"/>
  <c r="AO138" i="14"/>
  <c r="AO139" i="14"/>
  <c r="AO134" i="14"/>
  <c r="AA145" i="14"/>
  <c r="AB145" i="14"/>
  <c r="AC145" i="14"/>
  <c r="AD145" i="14"/>
  <c r="Z145" i="14"/>
  <c r="AA144" i="14"/>
  <c r="AB144" i="14"/>
  <c r="AC144" i="14"/>
  <c r="AD144" i="14"/>
  <c r="Z144" i="14"/>
  <c r="F42" i="6"/>
  <c r="G42" i="6"/>
  <c r="H42" i="6"/>
  <c r="I42" i="6"/>
  <c r="E42" i="6"/>
  <c r="F41" i="6"/>
  <c r="G41" i="6"/>
  <c r="H41" i="6"/>
  <c r="I41" i="6"/>
  <c r="E41" i="6"/>
  <c r="AT140" i="14" l="1"/>
  <c r="AU140" i="14"/>
  <c r="AV140" i="14"/>
  <c r="AW140" i="14"/>
  <c r="AS140" i="14"/>
  <c r="D29" i="12"/>
  <c r="E29" i="12"/>
  <c r="F29" i="12"/>
  <c r="G29" i="12"/>
  <c r="AQ135" i="14"/>
  <c r="AQ139" i="14"/>
  <c r="AR139" i="14" s="1"/>
  <c r="AQ138" i="14"/>
  <c r="AR138" i="14" s="1"/>
  <c r="AQ136" i="14"/>
  <c r="AR136" i="14" s="1"/>
  <c r="AO140" i="14"/>
  <c r="Q197" i="14"/>
  <c r="Q198" i="14" s="1"/>
  <c r="R197" i="14"/>
  <c r="R198" i="14" s="1"/>
  <c r="S197" i="14"/>
  <c r="S198" i="14" s="1"/>
  <c r="T197" i="14"/>
  <c r="T198" i="14" s="1"/>
  <c r="P197" i="14"/>
  <c r="P198" i="14" s="1"/>
  <c r="F48" i="14"/>
  <c r="F49" i="14" s="1"/>
  <c r="G48" i="14"/>
  <c r="G49" i="14" s="1"/>
  <c r="H48" i="14"/>
  <c r="H49" i="14" s="1"/>
  <c r="I48" i="14"/>
  <c r="I49" i="14" s="1"/>
  <c r="J48" i="14"/>
  <c r="J49" i="14" s="1"/>
  <c r="E492" i="11"/>
  <c r="F492" i="11"/>
  <c r="G492" i="11"/>
  <c r="H492" i="11"/>
  <c r="I492" i="11"/>
  <c r="D492" i="11"/>
  <c r="E491" i="11"/>
  <c r="F491" i="11"/>
  <c r="G491" i="11"/>
  <c r="H491" i="11"/>
  <c r="I491" i="11"/>
  <c r="D491" i="11"/>
  <c r="F211" i="5"/>
  <c r="G211" i="5"/>
  <c r="H211" i="5"/>
  <c r="I211" i="5"/>
  <c r="E211" i="5"/>
  <c r="F210" i="5"/>
  <c r="G210" i="5"/>
  <c r="H210" i="5"/>
  <c r="I210" i="5"/>
  <c r="E210" i="5"/>
  <c r="F215" i="13"/>
  <c r="G215" i="13"/>
  <c r="H215" i="13"/>
  <c r="I215" i="13"/>
  <c r="E215" i="13"/>
  <c r="F214" i="13"/>
  <c r="G214" i="13"/>
  <c r="H214" i="13"/>
  <c r="I214" i="13"/>
  <c r="E214" i="13"/>
  <c r="H15" i="9"/>
  <c r="H16" i="9"/>
  <c r="H17" i="9"/>
  <c r="H14" i="9"/>
  <c r="G16" i="9"/>
  <c r="G17" i="9"/>
  <c r="G41" i="7"/>
  <c r="I41" i="7"/>
  <c r="F40" i="7"/>
  <c r="F41" i="7" s="1"/>
  <c r="G40" i="7"/>
  <c r="H40" i="7"/>
  <c r="H41" i="7" s="1"/>
  <c r="I40" i="7"/>
  <c r="E40" i="7"/>
  <c r="E41" i="7" s="1"/>
  <c r="G36" i="8"/>
  <c r="H36" i="8"/>
  <c r="I36" i="8"/>
  <c r="F35" i="8"/>
  <c r="F36" i="8" s="1"/>
  <c r="G35" i="8"/>
  <c r="H35" i="8"/>
  <c r="I35" i="8"/>
  <c r="E35" i="8"/>
  <c r="E36" i="8" s="1"/>
  <c r="F84" i="10"/>
  <c r="G84" i="10"/>
  <c r="H84" i="10"/>
  <c r="I84" i="10"/>
  <c r="E84" i="10"/>
  <c r="F83" i="10"/>
  <c r="G83" i="10"/>
  <c r="H83" i="10"/>
  <c r="I83" i="10"/>
  <c r="E83" i="10"/>
  <c r="G15" i="9"/>
  <c r="G14" i="9"/>
  <c r="G9" i="9"/>
  <c r="G8" i="9"/>
  <c r="G7" i="9"/>
  <c r="G6" i="9"/>
  <c r="G5" i="9"/>
  <c r="G4" i="9"/>
  <c r="I3" i="12"/>
  <c r="I4" i="12"/>
  <c r="I5" i="12"/>
  <c r="I6" i="12"/>
  <c r="I7" i="12"/>
  <c r="G10" i="12"/>
  <c r="D9" i="12"/>
  <c r="E9" i="12"/>
  <c r="F9" i="12"/>
  <c r="G9" i="12"/>
  <c r="D10" i="12"/>
  <c r="E10" i="12"/>
  <c r="F10" i="12"/>
  <c r="C10" i="12"/>
  <c r="C9" i="12"/>
  <c r="H6" i="12"/>
  <c r="H5" i="12"/>
  <c r="H7" i="12"/>
  <c r="H8" i="12"/>
  <c r="I8" i="12"/>
  <c r="H4" i="12"/>
  <c r="H3" i="12"/>
  <c r="H9" i="12" l="1"/>
  <c r="C11" i="12"/>
  <c r="AQ134" i="14"/>
  <c r="G19" i="9"/>
  <c r="H10" i="12"/>
</calcChain>
</file>

<file path=xl/sharedStrings.xml><?xml version="1.0" encoding="utf-8"?>
<sst xmlns="http://schemas.openxmlformats.org/spreadsheetml/2006/main" count="2454" uniqueCount="1483">
  <si>
    <t>Tanggal</t>
  </si>
  <si>
    <t>Ujaran</t>
  </si>
  <si>
    <t>Dosen</t>
  </si>
  <si>
    <t>Mahasiswa</t>
  </si>
  <si>
    <t>No</t>
  </si>
  <si>
    <t>minna san, sudah 3 minggu kita melakukan karantina mandiri atau social distancing akibat pandemik covid 19. Beberapa hari lalu, rektor Universitas Riau sudah mengeluarkan edaran bahwa perkuliahan jarak jauh (PJJ) diperpanjang sampai tanggal 30 April 2020. Nah, sakubun 3 hari ini saya ingin minna san menulis sakubun tentang selama karantina ini, apa yang minna san rindukan atau apa yang minna san kangen -kan? Jangan lupa minna san cantumkan bahasa indonesianya ya. silakan minna san cerita kan dalam sakubun hari ini ya. saya tunggu tugasnya sampai jam 15.30. lewat jam 15.30, saya anggap tidak hadir yaa. Terimakasih</t>
  </si>
  <si>
    <t>KONNICHIWA Minna san,, hari ini UTS sakubun yaa. Silakan minna san menulis apa yg ingin minna san ceritakan. Tetapi temanya tdk boleh tentang hobi, cita-cita, dan keluarga ya. Silakan tulis dulu mind map dan bahasa indonesianya. Saya tunggu sampai jam 7 malam ini ya. Terimakasih</t>
  </si>
  <si>
    <t>Silakan minna san menulis email yg berisi tentang rencana kunjungan ke perusahan lain. Bisa minna san lihat contoh di buku marugoto bab 13. Silakan kumpulkan jam 15.00 teng ya. Onegaishimasu Terimakasih Jangan lupa jaga kesehatan dan tetap semangat</t>
  </si>
  <si>
    <t>Konnichiwa Minna san, berikut materi sakubun 3 hari ini yaa. Silakan tulis sakubun mengenai kesehatan dan menanyakan nasehat kepada orang lain.</t>
  </si>
  <si>
    <t>Baik sensei. Sensei juga jaga kesehatan ya</t>
  </si>
  <si>
    <t>Baik sensei</t>
  </si>
  <si>
    <t>Baik sensei, siap laksanakan</t>
  </si>
  <si>
    <t>Dibuat persis seperti pola yang dibuku, ya Sensei?</t>
  </si>
  <si>
    <t>Pengumpulan tugasnya bentuk dokumen kyk biasanya kah sensei?</t>
  </si>
  <si>
    <t>Hadir sensei</t>
  </si>
  <si>
    <t xml:space="preserve">Konnichiwa sensei,Baik sensei </t>
  </si>
  <si>
    <t>Konnichiwa sensei. baik sensei</t>
  </si>
  <si>
    <t>Konnichiwa sensei, baik : )</t>
  </si>
  <si>
    <t>Konnichiwa sensei,baik sensei</t>
  </si>
  <si>
    <t>Konnichiwa, baik sensei</t>
  </si>
  <si>
    <t>Siap sensei</t>
  </si>
  <si>
    <t>Konniciwa sensei, siap laksanakan</t>
  </si>
  <si>
    <t>Assalamualaikum sensei, konnichiwa</t>
  </si>
  <si>
    <t>Siap sensei , ini sedang dibuat sensei</t>
  </si>
  <si>
    <t>Konnichiwa sensei, oke sensei</t>
  </si>
  <si>
    <t>Konnichiwa sensei,Baik sensei</t>
  </si>
  <si>
    <t>konnichiwa sensei, baik sensei</t>
  </si>
  <si>
    <t>Konnichiwa sensei, baik sensei</t>
  </si>
  <si>
    <t>Konnichiwa sensei Baik sensei, terimakasih.</t>
  </si>
  <si>
    <t>Konnichiwa sensei</t>
  </si>
  <si>
    <t>Konnichiwa sensei. Baik sensei</t>
  </si>
  <si>
    <t>baik sensei</t>
  </si>
  <si>
    <t>siap sensei</t>
  </si>
  <si>
    <t>Main game seperti biasa Sensei, nonton anime, Kamen Rider sama Drakor Sensei.</t>
  </si>
  <si>
    <t>Hanya nonton, main game, tidur sensei</t>
  </si>
  <si>
    <t>Konnichiwa sensei, alhamdulillah banyak anime tamat sama saya sensei</t>
  </si>
  <si>
    <t>Konnichiwa sensei,saya hanya di rumah saja sensei dan mengerjakan tugas-tugas yang di berikan dosen</t>
  </si>
  <si>
    <t>Konnichiwa sensei. Genkidesu. Selama satu bulan terakhir saya lebih banyak menjaga pola makan sehat dan olahraga. Selain itu saya juga mengerjakan tugas tugas online</t>
  </si>
  <si>
    <t xml:space="preserve">konnichiwa sensei. saya jadi sering nonton drama sensei </t>
  </si>
  <si>
    <t>Konnichiwa sensei , genki des. Saya membantu orang tua mengurus dirumah sensei , memberi peliharaan makanan sensei , waktu main game saya kurang jadinya sensei. Itu saja sensei</t>
  </si>
  <si>
    <t>Konnichiwa sensei, hanya nonton, tidur, ngerjain tugas sensei</t>
  </si>
  <si>
    <t>Konnichiwa sensei, genkidesu. Yang pasti setiap hari ngerjain tugas online, nonton film juga udah pasti sensei.</t>
  </si>
  <si>
    <t>Hadir sensei,banyak sensei seperti,ngerjakan tugas nonton dan main game.</t>
  </si>
  <si>
    <t>hadir sensei, sudah banyak tugas online yang dikerjakan sensei.</t>
  </si>
  <si>
    <t>konnichiwa sensei, ngerjain tugas, lebih sering buat masakan baru, nonton youtube sensei</t>
  </si>
  <si>
    <t>Konnichiwa sensei, nonton drama,makan tidur sensei</t>
  </si>
  <si>
    <t>hai sensei, alhamdullilah baik sensei .. belajar, ujian, nonton, dan main game sensei.</t>
  </si>
  <si>
    <t>Konnichiwa sensei,hadir sensei.Saya masih bantu jaga warung,nonton anime yang baru sama yang lama, ngerjakan tugas online</t>
  </si>
  <si>
    <t>Hadir sensei kebanyakan diisi sama hal" yang biasa dilakuin wibu</t>
  </si>
  <si>
    <t>Konnichiwa sensei, genki desu. Ngerjain tugas, masak masak, nonton juga sensei</t>
  </si>
  <si>
    <t>Konnichiwa sensei. Hadir sensei. Mengerjakan tugas kuliah dan tugas rumah lainnya sensei</t>
  </si>
  <si>
    <t>Konichiwa sensei, yang saya lakukan hanya ngerjain tugas, masak, nonton anime, sama tiduran sensei</t>
  </si>
  <si>
    <t>Konnichiwa sensei, selama satu bulan saya hanya berjualan ,nonton anime, main game, ngerjakan tugas, dan tidak lupa untuk makan dan tidur. Itu aja sensei</t>
  </si>
  <si>
    <t>Konnichiwa sensei, genki desu. Nonton, ngerjain tugas, dan main game sensei</t>
  </si>
  <si>
    <t>Konnichiwa, sensei. Gk banyak yg bisa dilakuin sensei. Setiap hari ngerjain tugas mulu</t>
  </si>
  <si>
    <t>Konnichiwa sensei, Genki desu. Saya nonton film,dorama,anime, main game, belajar, ngerjain tugas, membersihkan rumah kadang juga berkebun😅</t>
  </si>
  <si>
    <t>Hadir sensei bangun -&gt; nonton -&gt; main -&gt; cek tugas -&gt; cari makan-&gt;nonton lagi -&gt; main lagi -&gt; buat tugas -&gt; tidur -&gt; ulang lagi, ditambah belajar sedikit sensei</t>
  </si>
  <si>
    <t>Konnichiwa sensei.. genkidesu.. Selama 1 bulan ini saya ngerjain tugas, nonton dorama, dan melakukan pekerjaan rumah..</t>
  </si>
  <si>
    <t>Minna san, konnichiwa. Ogenki desukaa? Sudah hampir 1 bulan social distancing, apa saja yg sudah minna san kerjakan? Share yaa 😊. Sekalian saya absen 😅 Share film yg recommended dongs. Tp yg episodenya gk banyak. Hehe</t>
  </si>
  <si>
    <t>Konnichiwa sensei. Gabanyak hal yg dilakuin sensei, mengikuti kelas online, ngerjain tugas, dan nonton dorama dan drakor sensei</t>
  </si>
  <si>
    <t>Film atau dorama nih sensei?</t>
  </si>
  <si>
    <t>Konnichiwa, genki desu, sibuk nyari jaringan sensei</t>
  </si>
  <si>
    <t>Konnichiwa sensei, genki desu. Alhamdulillah saya banyak baca manga sensei</t>
  </si>
  <si>
    <t>Hadir sensei,genkidesu ,sibuk ngerjain tugas dan bersih-bersih rumah sensei</t>
  </si>
  <si>
    <t>Konnichiwa sensei. Genki desu. Selama satu bulan ini saya lebih banyak nonton dorama sensei dan berusaha tidak keluar rumah sensei..</t>
  </si>
  <si>
    <t>Konnichiwa sensei, hadir sensei. Maaf sensei saya baru komen, hp saya gak bisa hidup tadi sensei, jadi selama itu saya ngegambar sambil panik hp saya gak bisa hidup. Mau ngerjain tugas juga jadinya tidak bisa</t>
  </si>
  <si>
    <t>Sebelum kerjakan soal, pastikan belajar kosakata/Kanji di Quizlet.</t>
  </si>
  <si>
    <t>Sebelum kerjakan soal, pastikan belajar kosakata/Kanji di Quizlet. Soalnya ada di buku. Pastikan download materi audio di URL berikut ini dulu. Kalau susah lihat pilihannya lihat buku saja. Karena di buku tidak ada nomor di kurung-kurung, terpaksa upload screenshot soalnya</t>
  </si>
  <si>
    <t>Coba membuat percakapan dengan isi ① dan ②.</t>
  </si>
  <si>
    <t xml:space="preserve">① menyatakan rumah seperti apa yang dicari </t>
  </si>
  <si>
    <t>bisa menggunakan kosakata/ungkapan di Hal.35 danHal.36（audio）</t>
  </si>
  <si>
    <t>② menanyakan alasannya</t>
  </si>
  <si>
    <t>*Percakapan ini nanti diuji di UAS.</t>
  </si>
  <si>
    <t>Silakan ikuti langkah-langkah berikut.</t>
  </si>
  <si>
    <t>1. Mendengarkan audio tanpa melihat buku.</t>
  </si>
  <si>
    <t>2. Mengisi kurung-kurung tanpa mendengarkan audio（sambil memikirkan alur percakapan）.</t>
  </si>
  <si>
    <t>3. Mendengarkan audio sambil melihat buku.</t>
  </si>
  <si>
    <t>Pilihlah SEMUA jawaban yang tepat.</t>
  </si>
  <si>
    <t>*Soalnya ada di buku</t>
  </si>
  <si>
    <t xml:space="preserve">*Pastikan download materi audio di URL berikut ini dulu. </t>
  </si>
  <si>
    <t>Bentuk negatif+か: memastikan apa yang dikhawatirkan （bukannya〜）</t>
  </si>
  <si>
    <t>うどんは、外国の人には、味がうすくないですか。(pembicara mengkhawatirkan kalau rasa udon hambar bagi orang asing）</t>
  </si>
  <si>
    <t>Contoh</t>
  </si>
  <si>
    <t>ホセさんには、定食は量が【少なすぎます】。</t>
  </si>
  <si>
    <t>Jawaban yang diisi: 少なすぎませんか</t>
  </si>
  <si>
    <t>*Jangan pakai spasi /tanda koma/titik</t>
  </si>
  <si>
    <t>（pembicara mengkhawatirkan porsi paket makanan terlalu sediki bagi Hose san)</t>
  </si>
  <si>
    <t>Percakapan ini akan diuji di UAS. Percakapannya dimulai dari mahasiswa.</t>
  </si>
  <si>
    <t>①: Pilih di antara ルンダン atau サテパダン（dari perkataan lawan bicara）</t>
  </si>
  <si>
    <t>②: Coba memastikan tentang apa yang dikhawatirkan tentang ①</t>
  </si>
  <si>
    <t>*Ini agak berbeda dengan buku. Cukup untuk mengisi 1 kurung saja.</t>
  </si>
  <si>
    <t>Konnichiwa. Minna san silahkan isi daftar hadir dikolom comment dibawah ini ya. Terima kasih</t>
  </si>
  <si>
    <t>Ohayou gozaimasu. Minna san silahkan isi daftar hadir dikolom comment dibawah ini ya. Hari ini kita UTS choukai ya. Terima kasih</t>
  </si>
  <si>
    <t>Konnichiwa. Minna san silahkan isi daftar hadir dikolom comment dibawah ini ya. Terima kasih.</t>
  </si>
  <si>
    <t>Pastikan download materi audio di URL berikut ini dulu</t>
  </si>
  <si>
    <t>Ohayou gozaimasu, sensei</t>
  </si>
  <si>
    <t>おはようございます先生。わかりました。</t>
  </si>
  <si>
    <t>Maaf sensei, tugasnya apa nanti difoto trus dijadikan bentuk pdf atau gimana sensei?</t>
  </si>
  <si>
    <t>Iya difoto. Ga harus pdf. Format .png atau .jpeg jg ga apa2</t>
  </si>
  <si>
    <t>Respon Dosen</t>
  </si>
  <si>
    <t>Ohayou gozaimasu. Materi dan tugas sudah saya upload. Kali ini tugasnya berbeda, tenggatnya pun lbh pendek. Silakan minasan kerjakan latihan menulis kanji di buku kotak. Masing2 kanji minimal 6 kali. Tuliskan nama di pojok kanan atas mengggunakan Romaji. Mulai dr kanji 海 sampai 間. Oh iya minasan buatnya di buku kotak2 ya. Ini contohnya. 9 kanji saja. Masing2 kanji minimal 6 kali tulis.</t>
  </si>
  <si>
    <t>Ohayou. Bagi yg telat, mohon segera kumpulkan tugas, meskipun nilainya akan dipotong 20%.</t>
  </si>
  <si>
    <t xml:space="preserve">Baik sensei. </t>
  </si>
  <si>
    <t>はい先生。わかりました。</t>
  </si>
  <si>
    <t xml:space="preserve">Ohayou gozaimasu. Materi dan tugas sudah saya upload. Hanya saja materinya tidak bs dishare pakai link krn quizlet sedang down servernya. Tugas, sama dg yg minggu llu. Perhatikan tenggat waktunya. </t>
  </si>
  <si>
    <t>Ohayou gozaimasu sensei.</t>
  </si>
  <si>
    <t>Ohayou gozaimasu.</t>
  </si>
  <si>
    <t>Iya, bab 6A, 10 kanji.</t>
  </si>
  <si>
    <t>ohayou gozaimasu sensei,baik sensei</t>
  </si>
  <si>
    <t>ohayou gozaimasu sensei, haiii sensei.</t>
  </si>
  <si>
    <t>Ohayou gozaimasu, sensei. Lanjutan kanji yang kemarin sensei?</t>
  </si>
  <si>
    <t>Konnichiwa. Minasan, jgn lupa deadline tugas hari ini pukul 23.59. Setelah itu absen akan sy laporkan ke jurusan.</t>
  </si>
  <si>
    <t>Konnichiwa, baik sensei.</t>
  </si>
  <si>
    <t>konnichiwa sensei, baik sensei.</t>
  </si>
  <si>
    <t>sensei konichiwa, hai sensei</t>
  </si>
  <si>
    <t>Ohayou gozaimasu sensei, baik sensei</t>
  </si>
  <si>
    <t xml:space="preserve">Ohayou gozaimasu. Tugas sdh sy upload ke GC, selamat belajar. Tdk ada materi baru, hanya latihan menulis. Berikut adalah contoh yg sy buat sendiri menggunakan buku yg sy garis sendiri. Pengerjaannya keseluruhan ga sampai 20 menit. Ada yg harus sy sampaikan terkait tugas. Tolong perhatikan poin2 ini: 
1. Kanji yg ditulis adalah kanji utama saja. Misal: tulis kanji 次saja jgn tulis Kanji gabungannya (misalnya 次回) di buku kotak. Apalagi mlh ditulis di satu kotak. 
2. Jika tdk ada buku kotak kanji, pkai kotak matematika, jika tdk ada buku kotak MTK silakan buat kotak sendiri dr buku tulis biasa. Seperti yg sy contohkan. Perintah tulis d buku kotak ada alasannya: untuk menyeimbangkan kanji minasan. 
3. Buat cara penulisan on dan kun yang benar. Onyomi ditulis menggunakan katakana. Kunyomi dengan hiragana. Dan utk kun-nya tulis yg lengkap. Misal kanji 飲、onyominya adalah イン dan kunyominya adalah のーむ. Jangan のnya sj yang ditulis tp juga OKURIGANANYA. OKURIGANA adalah hiragana yg mengikuti kanji tsb. Okurigana pada kanji 飲 adalah む. Jadi cara menulisnya: kunyomi, strip, okurigana；のーむ。 
</t>
  </si>
  <si>
    <t>4. Cara baca cukup diambil dr buku teks saja. Jika minasan ambil dr app lain atau kamus boleh2 saja. Buku mmg tdk selengkap kamus, tapi itu bukannya tdk ada tujuan, dibuat sedemikian rupa krn menyesuaikan kebutuhan dr level minasan. Misalnya, level N4 hnya butuh cara baca A, belum butuh yg B atau C. Cara bc B akan kluar pd kanji N3 misalnya. 5. Akan lbh baik jika ditambahkan makna pd kanjinya. Yg dtuliskan adalah makna kanji utama bukan makna kanji gabungan. Di buku sudah ada makna kanji utamanya. OH IYA SATU LAGI. kalau minasan buat kotak sndiri, buatlah yg sama panjang tiap sisinya. Kl ga sama panjang sisinya, absurd nnti bentuk kanjinya</t>
  </si>
  <si>
    <t>ohayou gozaimasu sensei,hai sensei.</t>
  </si>
  <si>
    <t>Tuliskan 9 kanji pada materi bab 5A ke buku kotak2 (kanji 見 sampai dengan kanji 毎）.
Masing-masing kanji ditulis sebanyak 6 kanji di buku kotak kanji (jika tdk ada boleh buku matematika).
Tuliskan pula cara baca masing-masing kanji tersebut (kunyomi dan onyomi) pada kotak ke-7.
Foto buku tsb sebagai bukti dengan menuliskan nama minasan (cukup dengan huruf latin) di bagian kanan atas halaman tugas tsb.
Deadline hari Jumat pkl 12.00 wib (siang).</t>
  </si>
  <si>
    <t>Minasan, ohayou gozaimasu. Tugas sudah sy upload d GC.Tuliskan 9 kanji pada materi bab 6B ke buku kotak2.
Masing-masing kanji ditulis sebanyak 6 kanji di buku kotak kanji (jika tdk ada boleh buku matematika).
Tuliskan pula cara baca masing-masing kanji tersebut (kunyomi dan onyomi) pada kotak ke-7.
Foto buku tsb sebagai bukti dengan menuliskan nama minasan (cukup dengan huruf latin) di bagian kanan atas halaman tugas tsb.
Deadline hari Kamis pkl 17.00 wib (sore).</t>
  </si>
  <si>
    <t>ohayou gozaimasu ,baik sensei.</t>
  </si>
  <si>
    <t>Dari 白 sampai 書 sensei?</t>
  </si>
  <si>
    <t>Hai, sou desu.</t>
  </si>
  <si>
    <t>【Reminder UTS】 みなさん、元気ですか。 明日は予定通り、UTSをしようと思っています。 時間は10.15-12.00です。 Prediksi pengerjaan soal adalah 80 menit. Saya minta mina san untuk standby di depan gadget/ laptopnya sebelum jam tersebut untuk berjaga-jaga apabila ditemukan masalah dalam mengakses ujian. 頑張ってください</t>
  </si>
  <si>
    <t>Kerjakan dengan sebaik-baiknya Tidak dibenarkan untuk: 1. memberikan link ini kepada orang lain dan meminta orang tersebut untuk mengerjakan UTS 2. melihat catatan/ buku/ referensi lain selama UTS berlangsung 3. bertanya kepada orang lain untuk mendapatkan masukan/ jawaban selama UTS berlangsung Mahasiswa diharapkan dapat berlaku adil, menghindari perbuatan curang saat berlangsungnya UTS ini. Apabila ada ditemukan masalah terkait sambungan internet selama UTS, harap segera menghubungi saya Catatan** Jangan lupa mengklik "turned in" setelah UTS selesai dikerjakan 頑張ってください</t>
  </si>
  <si>
    <t>みなさん、 クイズを10.10から10.40まで（15分）にやってください。</t>
  </si>
  <si>
    <t>mina san, ohayo gozaimasu. berhubung hari ini tanggal merah, maka perkuliahan diganti besok, jam 10.10 akan ada kuis, latihan dokkai dan chokai seperti biasa. よろしくお願いいたします</t>
  </si>
  <si>
    <t>【日本語上級 Perkuliahan Pertemuan 9】 皆さん、おはようございます。 お元気でしょうか。 今日も自宅から勉強しましょう。 今日はまず： 1．クイズ⑦をやります。 2．読解＆聴解の練習 3．次のyoutubeにあるビデオを見てください。「～といっても」「～というと／～といったら／～といえば」「～きれる」「～さえ～ない」「～向けに」についてのビデオです。 皆さん、それについてどうぞ質問をしてください。 pertanyaan yang diajukan saya anggap sebagai absen. silahkan mengajukan pertanyaan sampai jam 14.00 hari ini.</t>
  </si>
  <si>
    <t>Asalamualaikum sensei Mau bertanya 向け　dengan 向けの itu di depannya smaa2 kataa benda sensei Apakah ada pembedanya atau memang sama saja? Cotoh :向け 子ども向けドラマをつくるそうです Contoh: 向けの これは女性向けの雑誌です</t>
  </si>
  <si>
    <t>ohayou gozaimasu sensei,setelah saya menonton videonya saya ingin bertanya tentang perbedaan dari "ために" dan "向け" apa itu sama saja pemakaiannya atau berbeda sensei? arigatou gozaimasu</t>
  </si>
  <si>
    <t>hayou gozaimasu sensei, sensei saya ingin bertanya apakah benar penggunaan 向けに dan ために sama? Dan saya melihat contoh kalimat di internet contohnya seperti ini 社員が日本企業向けの特注プログラムを作成している。dan dibuku 最近は外国人のこどむけにいろいろテキスト作られている。apakah 向け ini diperuntukkan untuk menjelaskan fakta? Bukan untuk mengutarakan pendapat pribadi?</t>
  </si>
  <si>
    <t>Assalamualaikum sensei, saya ingin bertanya tentang pola kalimat きれる . Kalau saya lihat di Internet きれる itu menunjukkan keadaan yang lengkap atau tidak tidak tersisa. Saya lihat contoh di Internet itu maknanya seperti do all, sold all, eat all, nothing left. Itu maksudnya bagaimana sensei? Apakah dia menjelaskan suatu hal yang banyak ya sensei? Seperti contoh dibuku "10キロマラソンを１時間かけて、走ききった"。Dan contoh di internet yang saya baca "今日はも魚を全部売りきれた" Terimakasih Sensei.</t>
  </si>
  <si>
    <t>Sensei, saya ingin bertanya. Dari yang saya pahami といえば dan といったら artinya sama sama "jika berbicara tentang ... maka tentu saja" Perbedaan saat dipakainya seperti apa sensei. apakah contoh 百万ドル"といえば"たいへんな金額ですよ &gt;&gt;&gt; 百万ドル"といったらた"いへんな金額ですよ punya arti yang sama dan penggunaan yang mana yang benarnya sensei..</t>
  </si>
  <si>
    <t>Sensei saya mau bertanya, dalam pola kalimat ~きれる kapan waktu yg tepat bisa berubah menjadi ~きった? Lalu mengapa tidak ~きれた? Terimakasih</t>
  </si>
  <si>
    <t>Assalamualaikum sensei mau bertanya sensei. Penggunaan dari pola kalimat -さえ sensei. Dari video yg telah saya lihat. Ada yg pakai partikel ni, de dan ada yang tidak. Jadi dari ketiga itu perbedaannya apa sensei?</t>
  </si>
  <si>
    <t>Sensei, saya ingin bertanya tentang pola kalimat 向けに, apakah artinya "untuk"? Atau ada arti lainnya sensei?</t>
  </si>
  <si>
    <t>Assalamualaikum sensei, saya ingin tentang pola kalimat むけ、むき. Dari yang saya baca di internet dan di video sama-sama memiliki arti "untuk/ditujukan untuk...". Menurut video yang sensei kirim disana dijelaskan bahwa perbedaannya kalau むけ "digunakan untuk siapa si pencipta membuat nya", sedangkan むき" digunakan ketika benda yg dibuat cocok untuk orang itu". Contohnya -この雑誌は女性むけだ。 -この料理は子供向きだ。 Jadi yang ingin saya tanyakan, maksud dari penjelasan di YouTube itu apa sensei? Karena saya masih kurang paham dengan penjelasan nya. Terima kasih sensei</t>
  </si>
  <si>
    <t>Assalamualaikum sensei. saya ingin bertanya tentang pola kalimat さえ. Yang saya ketahui sebelum pola kalimat さえ bisa ditambahkan KB disertai partikel で. Tetapi dari contoh di video youtube tersebut dituliskan 彼は３日間、水さえ飲まなかった. Ini sudah dijelaskan juga divideo, tapi saya masih kurang mengerti kenapa setelah kata 水 tidak disertakan partikel で pada kalimat ini sensei? Terimakasih</t>
  </si>
  <si>
    <t>Saya ingin bertanya tentang きった／きれた sensei. Saya baca penjelasannya di internet sensei itu artinya "mampu melakukan sepenuhnya". Di video yg sensei kirim di google classroom ada contoh kalimat 多すぎて食べ きれ なかった (tidak bisa/tidak mampu makan karena terlalu banyak) 力を出しきったので(Karena telah mengeluarkan tenaga sepenuhnya)、疲れきった --&gt; saya tau maksud kalimat ini "kelelahan", tapi きった disini saya kurang ngerti maksudnya sensei.. Kenapa memakai きった sensei? Apakah saya salah pengertian mengenai kitta/kireta sensei? Mohon penjelasannya..</t>
  </si>
  <si>
    <t>Assalamualaikum sensei. Saya ingin bertanya tentang さえ. Apakah makna さえitu sama dengan walaupun/-pun, bahkan, cuma? Kemudian apakah さえ dan でも itu sama atau tidak sensei? Karena dari beberapa contoh yg saya lihat baik di buku dan di internet kata さえ bisa diganti dg でも sensei. Cth: -さえ 彼は自分の家の住所さえ思い出せない。 -でも 彼は自分の家の住所でも思い出せない。 Dan saya juga masih belum paham perbedaan さえ dan でさえ sensei. Terimakasih sensei.</t>
  </si>
  <si>
    <t>Saya ingin bertanya tentang pola kalimat ~さえ~ない Pada buku ~さえ diikuti dengan kalimat negatif. Dengan contoh ひらがなさえかけないんですから、当然漢字はかけません Yang saya pahami memiliki makna "karena menulis hiragana saja tidak bisa , tentu menulis kanji juga tidak bisa. akan tetapi pada Beberapa contoh di internet dan pada video ada yang diikuti dengan kalimat positif sensei. Bagaimana makna dari ~さえ yang diikuti oleh kalimat positif. Karena saya kurang memahami nya sensei.</t>
  </si>
  <si>
    <t>【日本語上級 Perkuliahan Pertemuan 10】 皆さん、おはようございます。 お元気でしょうか。 今日も自宅から勉強しましょう。 今日はまず： 1．クイズ⑧をやります。 2．解＆聴解の練習 3．次のyoutubeにあるビデオやリンクを見てください。「～てからでないと」「～一方だ」「～ことはない」「～というより」「～がちだ」についてのビデオや説明があります。 皆さん、それについてどうぞ質問をしてください。 pertanyaan yang diajukan saya anggap sebagai absen. silahkan mengajukan pertanyaan sampai jam 14.00 hari ini.</t>
  </si>
  <si>
    <t>Saya ingin bertanya sensei, apakah がちだ itu dapat diartikan sebagai melakukan kegiatan akibat melakukan sesuatu yang buruk dan kegiatannya itu tidak sengaja?</t>
  </si>
  <si>
    <t>Asalamualikum sensei mau bertanya apakah というより dan というか　itu sma sensei? atau というより lebih berfokus ke perbedan yang tidak terlalu jauh...？ contohnya: 辛いというより、塩辛いですね</t>
  </si>
  <si>
    <t>Sensei, saya ingin bertanya. Dari yang saya pelajari dari internet, dan YouTube っぽい itu artinya bisa jadi "seperti", mirip dengan らしい dan みたい . Perbedaannya dimana ya sensei?</t>
  </si>
  <si>
    <t>Assalamualaikum sensei, saya ingin bertanya tentang pola kalimat てからでないと. Kalau saya lihat di internet A てからでないと B itu Kalimat B tidak bisa dilakukan jika A belum dilakukan. Seperti contoh dibuku 父にきいてからでないと、外泊くできない。Berarti kalimatnya harus ada persetujuan dari si ayah jika ingin menginap. Sedangkan di youtube itu てからでなければ juga harus ada persetujuan gitu ya sensei? Apakah ada perbedaan spesifiknya sensei? Terimakasih Sensei.</t>
  </si>
  <si>
    <t>Saya ingin bertanya sensei. Bagaimana perbedaan penggunaan きれない dan ことはない? Keduanya memiliki maksud arti tidak melakukan sesuatu. Lalu apa perbedaan paling spesifik nya sensei?</t>
  </si>
  <si>
    <t>Assalamualaikum sensei,, saya ingin bertanya mengenai kotoba, dari kotoba yg dipelajari saya masih belum paham tentang 交じる dan 交ぜる, menurut kamus artinya sama2 "mencampur", jadi perbedaannya apa sensei? Terima kasih sensei</t>
  </si>
  <si>
    <t>Assalamualaikum sensei. saya ingin bertanya tentang pola kalimat ∼がちだ. yang saya pahami arti dari pola kalimat ini adalah "sering". seperti kalimat 私は学生のとき、旅行がちだった ( ketika kuliah, saya sering jalan-jalan. Dan pola kalimat ini dikatakan kebanyakan mengandung よくないこと.Tetapi ada beberapa kalimat yang membuat saya bingung dengan pemadanan artinya. seperti : 1. 日本人は私の国の人に比べると遠慮しがちな人が多い saya memahami artinya ( orang jepang jika dibandingkan dengan orang di negara saya cenderung lebih malu-malu) 2. 彼は遠慮がちにドアの後ろに立っていた saya memahami artinya ( dia berdiri di belakang pintu dengan malu-malu).. dari kedua contoh ini saya bingung apakah pola kalimat ini juga bisa diartikan "cenderung" seperti kalimat 1 dan bagaimana dengan contoh yang nomor 2 sensei? dan apakah "malu-malu" ini bisa dikatakan よくないこと? terimakasih</t>
  </si>
  <si>
    <t>saya ingin bertanya,dari yg saya tonton di youtube menurut saya というより itu berarti daripada,apakah oemahaman saya benar sensei?</t>
  </si>
  <si>
    <t>Assalamualaikum sensei. Saya ingin bertanya sensei,tentang pola kalimat 一方だ. Dibuku saya lihat kalau sebelum kata 一方だ diikuti dengan kata 増える sensei. Yang ingin saya tanyakan disini sensei. Kalau untuk menyatakan perasaan seperti sedih,senang atau cemas apakah bisa menggunakan pola kalimat 一方だ ini sensei? Terimakasih sensei.</t>
  </si>
  <si>
    <t>Saya ingin bertanya tentang がち Apakah がちdigunakan untuk menyebutkan わるいこと bagi pembicara saja atau umumnya hal tersebut adalah わるいこと Apakah がちbisa digunakan untuk kalimat. おうちだけにいるから、ふとりがち Karena ada beberapa org yg menganggap hal tersebut adalah hal baik.</t>
  </si>
  <si>
    <t>Sensei, saya ingin bertanya tentang pola kalimat ことはない. Apakah artinya "tidak perlu" atau "tidak pernah"? Lalu ことはない biasanya digunakan untuk mengungkapkan saran seperti pola kalimat かのようだ ya sensei?</t>
  </si>
  <si>
    <t>Saya ingin bertanya sensei pertama tentang がちだ apa kah bisa diartikan dgn *sering* ? Yang ke 2 tentang kotoba 認める arti dan penggunaannya itu gmn sensei ?</t>
  </si>
  <si>
    <t>Saya mau bertanya, Apa perbedaan pola kalimat ~てからでないと dengan ~てからでなければ sensei ? baik dari segi makna ataupun penggunaannya sensei.. Terimakasih sebelumnya sensei..</t>
  </si>
  <si>
    <t>Saya mau nanya sensei, apakah arti pola kalimat 一方だ itu "terus" sensei?</t>
  </si>
  <si>
    <t>クイズ⑧です。 pada saat mengerjakan kuis, mahasiswa diharapkan tidak melakukan hal-hal berikut. 1. melihat referensi lain termasuk buku catatan, buku cetak, internet, dll 2. tidak bertanya kepada orang lain mengenai materi ujian baik meminta jawaban secara langsung maupun tidak langsung 3. meminta orang lain untuk mengerjakan kuis ini jangan lupa setelah mengerjakan klik "turned in" 頑張ってください</t>
  </si>
  <si>
    <t>次の問題をやってください</t>
  </si>
  <si>
    <t>クイズ⑨です。 pada saat mengerjakan kuis, mahasiswa diharapkan tidak melakukan hal-hal berikut. 1. melihat referensi lain termasuk buku catatan, buku cetak, internet, dll 2. tidak bertanya kepada orang lain mengenai materi ujian baik meminta jawaban secara langsung maupun tidak langsung 3. meminta orang lain untuk mengerjakan kuis ini jangan lupa setelah mengerjakan klik "turned in" 頑張ってください</t>
  </si>
  <si>
    <t>berikut adalah 2 artikel berita yang berhubungan dengan masalah yang ditimbulkan karena virus corona di Jepang. silahkan dibaca, kemudian jawablah pertanyaan berikut. 質問は日本語で答えてください。 １．1か月に10万をもらう人はどんな人ですか。 ２．いつからお金をもらうことができますか。 ３．子供たちはどうやって家で勉強していますか。 ４．オンライン授業をする子供は何パーセントぐらいですか。 ５．もっとインターネットなどで勉強できるように専門家は何と言いましたか。 jawaban dikirim dalam file word dengan format penulisan bebas (asal masih bisa dibaca dengan mudah). penamaan file mengikuti ketentuan berikut: NIM_Nama_日本語上級＿記事 contoh: 100000_dini budiani_日本語上級＿記事</t>
  </si>
  <si>
    <t>みなさん、おはようございます perkuliahan hari ini terlambat. kita akan mulai belajar jam 1.00 siang ini. すみません</t>
  </si>
  <si>
    <t>【日本語上級 Perkuliahan Pertemuan 11】 皆さん、こんにちは。 お元気でしょうか。 今日も自宅から勉強しましょう。 今日はまず： 1．クイズ⑨をやります。 2．読解の練習　→記事を読む 3．次のyoutubeにあるビデオやリンクを見てください。「～たびに」「～ば～ほど」「～おそれがある」「～ついでに」「～において」についてのビデオや説明があります。 皆さん、それについてどうぞ質問をしてください。 pertanyaan yang diajukan saya anggap sebagai absen. silahkan mengajukan pertanyaan sampai jam 16.00 hari ini.</t>
  </si>
  <si>
    <t>Saya ingin bertanya sensei, apakah pola kalimat ば　ほど sama dengan たら ? Karena saya lihat contoh di internet penggunaannya mirip, terimakasih sensei</t>
  </si>
  <si>
    <t>Sensei, saya ingin bertanya "kenapa pola kalimat においてtidak bisa di gunakan/dipakai untuk percakapan sehari-hari?"</t>
  </si>
  <si>
    <t>saya ingin bertanya tentang おそれがある , apakah penggunaannya sama dengan かもしれない ? Karena saya lihat artiannya sama - sama tentang "kejadian yang dikhawatirkan akan datang" , dan apakah おそれがある sama artiannya dengan 心配する sensei? Saya belum mengerti tentang ini.</t>
  </si>
  <si>
    <t>Saya ingin bertanya, apakah pada pola kalimat ~ば~ほど kalimat kedua selalu negatif? Lalu untuk たびに、bagaimana jika penggunaan たびに diganti dengan ときにatauために, apakah berbeda jauh sensei?</t>
  </si>
  <si>
    <t>sensei,saya ingin bertanya apakah penggunaan "ついでに" dan "いっしょに" sama sensei? atau ada perbedaan dalam penggunaannya? terimakasih sensei.</t>
  </si>
  <si>
    <t>Saya ingin bertanya tentang において，yang saya tangkap artinya "pada" atau "di" . Apakah penggunaan nya sama dengan " de" atau beda situasi sensei?</t>
  </si>
  <si>
    <t>Sensei, saya mau nanya. Saya udah baca bbrapa contoh kalimat ~おそれがある selain dari buku. Arti grammar tsb yg saya simpulkan itu “adanya kemungkinan sesuatu terjadi”. Dari contoh2 yang sudah saya baca polakalimat ini digunakan saat membahas kejadian yang berkesan negatif. bbrapa contoh yang saya baca : 1. 戦争になるおそれがある. (Perang) 2. 気が付いたときには遅すぎるおそれがある. (Terlambat menyadari) 3. そういう事故は再発するおそれがある. (Kecelakaan) Pertanyaan saya, apakah polakalimat ini bisa digunakan saat memikirkan kemungkinan kejadian yang sifatnya positif? trimakasih sensei</t>
  </si>
  <si>
    <t>Assalamualaikum sensei, saya ingin bertanya tentang 曲げる. Saya baca artinya mengubah bentuk objek dan mengubah apa yang dipikirkan? apakah seperti itu sensei? saya masih kurang paham akan maksudnya. Terimakasih Sensei.</t>
  </si>
  <si>
    <t>Saya mau bertanya sensei, apakah pola kalimat ~ついでに sama dengan pola kalimat ~ながら sensei? Soalnya sepengetahuan saya maknanya sama sensei "ketika melakukan A dia juga melakukan B"</t>
  </si>
  <si>
    <t>assalamualaikum sensei. Yang saya pahami tentang pola kalimat ついでにartinya adalah "saat.... sekalian..." misalnya : コンビニへ行くついでに、ラーメンを買ってくれますか　disini artinya yang saya pahami (saat pergi ke konbini maukah sekalian belikan ramen? ). - yang ingin saya tanyakan : bagaimana jika hanya kalimat ついでにラーメンを買ってくれますか( maukah sekalian belikan ramen?) apakah boleh jika hanya seperti itu kalimatnya dan apakah kalimat kedua bisa digunakan dalam konteks formal? terimakasih.</t>
  </si>
  <si>
    <t>Assalamualaikum sensei, saya ingin bertanya mengenai pola kalimat において、berdasarkan penjelasan di internet, makna dari において "menunjukkan tempat", contoh nya 息子は英語のスピーチ大会において、優勝した。 Yg ingin saya tanyakan, apa perbedaan penggunaan pola kalimat において dengan partikel lokatif で/に yang juga memiliki makna menunjukkan tempat? Terima kasih sensei</t>
  </si>
  <si>
    <t>Assalamualaikum sensei. Saya mau tanya masalah kosakata "otagaini" sensei. Kalau artinya saling berhubungan satu sama lain. kono kisetsu wa kaze wo hikigachi dakara otagaini ki wo tsukemashou? Tapi kalau dari contoh diatas ini saya menjadi ragu penggunaan dari kosakata ini sensei. Jadi penggunaan spesifiknya seperti apa sensei? Terimakasih sensei.</t>
  </si>
  <si>
    <t>Saya mau. Bertanya tentang kosakata 回復 Apakah itu digunakan khusus untuk pemulihan tubuh dari kondisi sakit. Atau bisa juga digunakan untuk pemulihan yg lain seperti pemulihan alam, kota dll sensei? Seperti 広島は爆発してから早く回復したと言われている。</t>
  </si>
  <si>
    <t>Ohayou gozaimasu. Minna san silahkan isi daftar hadir dikolom comment dibawah ini ya. Terima kasih.</t>
  </si>
  <si>
    <t>hadir sensei</t>
  </si>
  <si>
    <t>Ayu rinda san tolong beritahu teman2nya yang lain ya.Terima kasih</t>
  </si>
  <si>
    <t>mahasiswa</t>
  </si>
  <si>
    <t>dosen</t>
  </si>
  <si>
    <t>konnichiwa, hadir sensei</t>
  </si>
  <si>
    <t>konnichiwa sensei, hadir sensei</t>
  </si>
  <si>
    <t>Hadir</t>
  </si>
  <si>
    <t>Ohayou sensei hadir</t>
  </si>
  <si>
    <t xml:space="preserve">hadir </t>
  </si>
  <si>
    <t>Ohayou gozaimasu, Hadir sensei</t>
  </si>
  <si>
    <t xml:space="preserve">Hadir sensei </t>
  </si>
  <si>
    <t xml:space="preserve">Konnichiwa sensei,Hadir sensei </t>
  </si>
  <si>
    <t xml:space="preserve">Konnichiwa sensei, Hadir sensei </t>
  </si>
  <si>
    <t xml:space="preserve">Konnichiwa, Hadir sensei </t>
  </si>
  <si>
    <t xml:space="preserve">Konnichiwa Hadir sensei </t>
  </si>
  <si>
    <t>こんにちは、先生。はい、います</t>
  </si>
  <si>
    <t>Hadir Sensei</t>
  </si>
  <si>
    <t xml:space="preserve">Hadir </t>
  </si>
  <si>
    <t>Daftar hadir hari ini saya tunggu paling lambat jam 3 sore beserta dengan pengumpulan tugas ya. Jika lewat dari jam 3 maka dianggap tidak hadir. Terima kasih</t>
  </si>
  <si>
    <t>Konnichiwa,Hadir sensei</t>
  </si>
  <si>
    <t>MInna san silahkan kerjakan tugas di JTest4 you soal JLPT N4 yang soal Listening N4 no 25, 26 dan 27. Cara mengerjakan tugas sama dengan tugas choukai 2 minggu yang lalu ya. Tugas dikumpulkan hari ini paling lambat jam 3 sore. Terima kasih.</t>
  </si>
  <si>
    <t>Minna san untuk UTS hari ini carilah lagu bahasa Jepang yang ada ragam bahasa hormat. Kemudian tuliskanlah lirik lagu yang ada ragam bahasa hormatnya tersebut. Hasil dari lirik lagu tersebut paling lambat dikirimkan hari ini juga jam 2 siang. Terima kasih</t>
  </si>
  <si>
    <t>Minna san ragam bahasa hormatnya kalo bisa yang ada sonkeigo, kenjogo dan teineigo ya</t>
  </si>
  <si>
    <t xml:space="preserve">Minna san untuk choukai kali ini silahkan kerjakan soal choukai yang terdapat pada buku marugoto lesson 13 ya. Untuk onsei nya silahkan dengar dari link youtube dibawah ini. </t>
  </si>
  <si>
    <t>Sumimasen, sensei. Kami tidak ada buku marugoto A2-2 sensei. Kami hanya ada buku marugoto A2-1 sensei.</t>
  </si>
  <si>
    <t>bentar ya saya ubah dulu youtube nya</t>
  </si>
  <si>
    <t>Sumimasen sensei... Pengumpulan tugasnya gimana ya sensei?</t>
  </si>
  <si>
    <t>Minna san silahkan kerjakan soal mondai yang ada pada buku minna chukyuu. Soal Mondai bab 1 hal 14 no 1 dan 2. Terima kasih.</t>
  </si>
  <si>
    <t xml:space="preserve">Minna san silahkan kerjakan soal mondai dari buku minna chukyuu Bab 2 no 1, 2 dan 3 ya. </t>
  </si>
  <si>
    <t>オケ、先生</t>
  </si>
  <si>
    <t>minna san</t>
  </si>
  <si>
    <t>Nah, sakubun 3 hari ini saya ingin minna san menulis sakubun tentang selama karantina ini, apa yang minna san rindukan atau apa yang minna san kangen -kan?</t>
  </si>
  <si>
    <t>Jangan lupa minna san cantumkan bahasa indonesianya ya</t>
  </si>
  <si>
    <t>lewat jam 15.30, saya anggap tidak hadir yaa.</t>
  </si>
  <si>
    <t>Terimakasih</t>
  </si>
  <si>
    <t>Jenis Ujaran</t>
  </si>
  <si>
    <t>sapaan</t>
  </si>
  <si>
    <t>penjelasan situasi terkini</t>
  </si>
  <si>
    <t>peringatan</t>
  </si>
  <si>
    <t>ucapan terimakasih</t>
  </si>
  <si>
    <t>Beberapa hari lalu, rektor Universitas Riau sudah mengeluarkan edaran bahwa perkuliahan jarak jauh (PJJ) diperpanjang sampai tanggal 30 April 2020</t>
  </si>
  <si>
    <t xml:space="preserve">sudah 3 minggu kita melakukan karantina mandiri atau social distancing akibat pandemik covid 19. </t>
  </si>
  <si>
    <t>saya tunggu tugasnya sampai jam 15.30</t>
  </si>
  <si>
    <t xml:space="preserve">silakan minna san cerita kan dalam sakubun hari ini ya. </t>
  </si>
  <si>
    <t xml:space="preserve">instruksi </t>
  </si>
  <si>
    <t>instruksi</t>
  </si>
  <si>
    <t>KONNICHIWA Minna san,,</t>
  </si>
  <si>
    <t>hari ini UTS sakubun yaa</t>
  </si>
  <si>
    <t xml:space="preserve"> Silakan minna san menulis apa yg ingin minna san ceritakan</t>
  </si>
  <si>
    <t>Tetapi temanya tdk boleh tentang hobi, cita-cita, dan keluarga ya</t>
  </si>
  <si>
    <t>Silakan tulis dulu mind map dan bahasa indonesianya</t>
  </si>
  <si>
    <t>Saya tunggu sampai jam 7 malam ini ya</t>
  </si>
  <si>
    <t>salam</t>
  </si>
  <si>
    <t>penyampaian informasi</t>
  </si>
  <si>
    <t>Ujaran Dosen</t>
  </si>
  <si>
    <t>Interactivity</t>
  </si>
  <si>
    <t>expository</t>
  </si>
  <si>
    <t>explanatory</t>
  </si>
  <si>
    <t>social</t>
  </si>
  <si>
    <t>procedural</t>
  </si>
  <si>
    <t>cognitive</t>
  </si>
  <si>
    <t xml:space="preserve">Ogenki desukaa? </t>
  </si>
  <si>
    <t xml:space="preserve">Minna san, konnichiwa. </t>
  </si>
  <si>
    <t>Sudah hampir 1 bulan social distancing, apa saja yg sudah minna san kerjakan?</t>
  </si>
  <si>
    <t>Share yaa 😊</t>
  </si>
  <si>
    <t>Sekalian saya absen 😅</t>
  </si>
  <si>
    <t>Share film yg recommended dongs</t>
  </si>
  <si>
    <t>Tp yg episodenya gk banyak.</t>
  </si>
  <si>
    <t>Hehe</t>
  </si>
  <si>
    <t>pertanyaan -sosial-</t>
  </si>
  <si>
    <t>permintaan</t>
  </si>
  <si>
    <t>sosial</t>
  </si>
  <si>
    <t xml:space="preserve">Silakan minna san menulis email yg berisi tentang rencana kunjungan ke perusahan lain. </t>
  </si>
  <si>
    <t xml:space="preserve">Bisa minna san lihat contoh di buku marugoto bab 13. </t>
  </si>
  <si>
    <t xml:space="preserve">Onegaishimasu </t>
  </si>
  <si>
    <t>Jangan lupa jaga kesehatan dan tetap semangat</t>
  </si>
  <si>
    <t xml:space="preserve">Silakan kumpulkan jam 15.00 teng ya. </t>
  </si>
  <si>
    <t>permohonan</t>
  </si>
  <si>
    <t>peringatan-sosial</t>
  </si>
  <si>
    <t xml:space="preserve">Konnichiwa Minna san, </t>
  </si>
  <si>
    <t>Silakan tulis sakubun mengenai kesehatan dan menanyakan nasehat kepada orang lain.</t>
  </si>
  <si>
    <t xml:space="preserve">berikut materi sakubun 3 hari ini yaa. </t>
  </si>
  <si>
    <t xml:space="preserve">Sebelum kerjakan soal, pastikan belajar kosakata/Kanji di Quizlet. </t>
  </si>
  <si>
    <t xml:space="preserve">Soalnya ada di buku. </t>
  </si>
  <si>
    <t xml:space="preserve"> Pastikan download materi audio di URL berikut ini dulu. </t>
  </si>
  <si>
    <t>Kalau susah lihat pilihannya lihat buku saja.</t>
  </si>
  <si>
    <t xml:space="preserve"> Karena di buku tidak ada nomor di kurung-kurung, terpaksa upload screenshot soalnya</t>
  </si>
  <si>
    <t>informasi</t>
  </si>
  <si>
    <t>saran</t>
  </si>
  <si>
    <t>alasan (saran)</t>
  </si>
  <si>
    <t>① menyatakan rumah seperti apa yang dicari bisa menggunakan kosakata/ungkapan di Hal.35 danHal.36（audio）② menanyakan alasannya</t>
  </si>
  <si>
    <t>contoh: ホセさんには、定食は量が【少なすぎます】。</t>
  </si>
  <si>
    <t xml:space="preserve">Konnichiwa. </t>
  </si>
  <si>
    <t xml:space="preserve"> Minna san silahkan isi daftar hadir dikolom comment dibawah ini ya. </t>
  </si>
  <si>
    <t>Terima kasih</t>
  </si>
  <si>
    <t xml:space="preserve">MInna san silahkan kerjakan tugas di JTest4 you soal JLPT N4 yang soal Listening N4 no 25, 26 dan 27. </t>
  </si>
  <si>
    <t xml:space="preserve">Cara mengerjakan tugas sama dengan tugas choukai 2 minggu yang lalu ya. </t>
  </si>
  <si>
    <t xml:space="preserve"> Tugas dikumpulkan hari ini paling lambat jam 3 sore</t>
  </si>
  <si>
    <t>Terima kasih.</t>
  </si>
  <si>
    <t xml:space="preserve">Minna san silahkan isi daftar hadir dikolom comment dibawah ini ya. </t>
  </si>
  <si>
    <t>Hari ini kita UTS choukai ya.</t>
  </si>
  <si>
    <t xml:space="preserve">Minna san untuk UTS hari ini carilah lagu bahasa Jepang yang ada ragam bahasa hormat. </t>
  </si>
  <si>
    <t xml:space="preserve"> Kemudian tuliskanlah lirik lagu yang ada ragam bahasa hormatnya tersebut. </t>
  </si>
  <si>
    <t xml:space="preserve"> Hasil dari lirik lagu tersebut paling lambat dikirimkan hari ini juga jam 2 siang.</t>
  </si>
  <si>
    <t xml:space="preserve">Minna san untuk choukai kali ini silahkan kerjakan soal choukai yang terdapat pada buku marugoto lesson 13 ya. </t>
  </si>
  <si>
    <t xml:space="preserve">Untuk onsei nya silahkan dengar dari link youtube dibawah ini. </t>
  </si>
  <si>
    <t xml:space="preserve">Daftar hadir hari ini saya tunggu paling lambat jam 3 sore beserta dengan pengumpulan tugas ya. </t>
  </si>
  <si>
    <t>Jika lewat dari jam 3 maka dianggap tidak hadir.</t>
  </si>
  <si>
    <t xml:space="preserve">Minna san silahkan kerjakan soal mondai yang ada pada buku minna chukyuu. </t>
  </si>
  <si>
    <t>Soal Mondai bab 1 hal 14 no 1 dan 2.</t>
  </si>
  <si>
    <t>Ayu rinda san tolong beritahu teman2nya yang lain ya.</t>
  </si>
  <si>
    <t xml:space="preserve">Ohayou gozaimasu. </t>
  </si>
  <si>
    <t xml:space="preserve"> Materi dan tugas sudah saya upload. </t>
  </si>
  <si>
    <t xml:space="preserve"> Kali ini tugasnya berbeda, tenggatnya pun lbh pendek. </t>
  </si>
  <si>
    <t xml:space="preserve">Silakan minasan kerjakan latihan menulis kanji di buku kotak. </t>
  </si>
  <si>
    <t xml:space="preserve">Masing2 kanji minimal 6 kali. </t>
  </si>
  <si>
    <t xml:space="preserve">Tuliskan nama di pojok kanan atas mengggunakan Romaji. </t>
  </si>
  <si>
    <t xml:space="preserve"> Mulai dr kanji 海 sampai 間. </t>
  </si>
  <si>
    <t xml:space="preserve">Oh iya minasan buatnya di buku kotak2 ya. </t>
  </si>
  <si>
    <t xml:space="preserve">Ini contohnya. 9 kanji saja. </t>
  </si>
  <si>
    <t>Masing2 kanji minimal 6 kali tulis.</t>
  </si>
  <si>
    <t xml:space="preserve">Iya difoto. </t>
  </si>
  <si>
    <t>Ga harus pdf. Format .png atau .jpeg jg ga apa2</t>
  </si>
  <si>
    <t xml:space="preserve">Ohayou. </t>
  </si>
  <si>
    <t>Bagi yg telat, mohon segera kumpulkan tugas, meskipun nilainya akan dipotong 20%.</t>
  </si>
  <si>
    <t>Materi dan tugas sudah saya upload.</t>
  </si>
  <si>
    <t xml:space="preserve">Hanya saja materinya tidak bs dishare pakai link krn quizlet sedang down servernya. </t>
  </si>
  <si>
    <t xml:space="preserve">Tugas, sama dg yg minggu llu. </t>
  </si>
  <si>
    <t xml:space="preserve">Perhatikan tenggat waktunya. </t>
  </si>
  <si>
    <t xml:space="preserve">Minasan, jgn lupa deadline tugas hari ini pukul 23.59. </t>
  </si>
  <si>
    <t>Setelah itu absen akan sy laporkan ke jurusan.</t>
  </si>
  <si>
    <t xml:space="preserve"> Tugas sdh sy upload ke GC, selamat belajar.</t>
  </si>
  <si>
    <t>Tdk ada materi baru, hanya latihan menulis.</t>
  </si>
  <si>
    <t>Berikut adalah contoh yg sy buat sendiri menggunakan buku yg sy garis sendiri.</t>
  </si>
  <si>
    <t xml:space="preserve">Pengerjaannya keseluruhan ga sampai 20 menit. </t>
  </si>
  <si>
    <t xml:space="preserve">Ada yg harus sy sampaikan terkait tugas. </t>
  </si>
  <si>
    <t xml:space="preserve">Tolong perhatikan poin2 ini: </t>
  </si>
  <si>
    <t>Misal: tulis kanji 次saja jgn tulis Kanji gabungannya (misalnya 次回) di buku kotak.</t>
  </si>
  <si>
    <t xml:space="preserve"> Apalagi mlh ditulis di satu kotak. 
</t>
  </si>
  <si>
    <t xml:space="preserve">1. Kanji yg ditulis adalah kanji utama saja. </t>
  </si>
  <si>
    <t>2. Jika tdk ada buku kotak kanji, pkai kotak matematika, jika tdk ada buku kotak MTK silakan buat kotak sendiri dr buku tulis biasa. Seperti yg sy contohkan</t>
  </si>
  <si>
    <t xml:space="preserve">Perintah tulis d buku kotak ada alasannya: untuk menyeimbangkan kanji minasan. 
</t>
  </si>
  <si>
    <t xml:space="preserve">3. Buat cara penulisan on dan kun yang benar. 
</t>
  </si>
  <si>
    <t xml:space="preserve">Onyomi ditulis menggunakan katakana.  
</t>
  </si>
  <si>
    <t xml:space="preserve">Kunyomi dengan hiragana.  
</t>
  </si>
  <si>
    <t xml:space="preserve">Dan utk kun-nya tulis yg lengkap. </t>
  </si>
  <si>
    <t xml:space="preserve">Misal kanji 飲、onyominya adalah イン dan kunyominya adalah のーむ. 
</t>
  </si>
  <si>
    <t xml:space="preserve">Jangan のnya sj yang ditulis tp juga OKURIGANANYA. 
</t>
  </si>
  <si>
    <t xml:space="preserve">OKURIGANA adalah hiragana yg mengikuti kanji tsb.  
</t>
  </si>
  <si>
    <t xml:space="preserve">Okurigana pada kanji 飲 adalah む.  
</t>
  </si>
  <si>
    <t xml:space="preserve">Jadi cara menulisnya: kunyomi, strip, okurigana；のーむ。 
</t>
  </si>
  <si>
    <t xml:space="preserve">4. Cara baca cukup diambil dr buku teks saja. </t>
  </si>
  <si>
    <t xml:space="preserve">Jika minasan ambil dr app lain atau kamus boleh2 saja. </t>
  </si>
  <si>
    <t xml:space="preserve"> Buku mmg tdk selengkap kamus, tapi itu bukannya tdk ada tujuan, dibuat sedemikian rupa krn menyesuaikan kebutuhan dr level minasan. </t>
  </si>
  <si>
    <t xml:space="preserve">Misalnya, level N4 hnya butuh cara baca A, belum butuh yg B atau C. </t>
  </si>
  <si>
    <t xml:space="preserve">Cara bc B akan kluar pd kanji N3 misalnya. </t>
  </si>
  <si>
    <t xml:space="preserve">5. Akan lbh baik jika ditambahkan makna pd kanjinya. </t>
  </si>
  <si>
    <t xml:space="preserve">Yg dtuliskan adalah makna kanji utama bukan makna kanji gabungan. </t>
  </si>
  <si>
    <t xml:space="preserve">Di buku sudah ada makna kanji utamanya. </t>
  </si>
  <si>
    <t xml:space="preserve">OH IYA SATU LAGI. kalau minasan buat kotak sndiri, buatlah yg sama panjang tiap sisinya. </t>
  </si>
  <si>
    <t>Kl ga sama panjang sisinya, absurd nnti bentuk kanjinya</t>
  </si>
  <si>
    <t xml:space="preserve">Minasan, ohayou gozaimasu. </t>
  </si>
  <si>
    <t>Tugas sudah sy upload d GC.</t>
  </si>
  <si>
    <t xml:space="preserve">Tuliskan 9 kanji pada materi bab 6B ke buku kotak2.
</t>
  </si>
  <si>
    <t xml:space="preserve">Masing-masing kanji ditulis sebanyak 6 kanji di buku kotak kanji (jika tdk ada boleh buku matematika).
</t>
  </si>
  <si>
    <t xml:space="preserve">Tuliskan pula cara baca masing-masing kanji tersebut (kunyomi dan onyomi) pada kotak ke-7.
</t>
  </si>
  <si>
    <t>Foto buku tsb sebagai bukti dengan menuliskan nama minasan (cukup dengan huruf latin) di bagian kanan atas halaman tugas tsb.</t>
  </si>
  <si>
    <t>Deadline hari Kamis pkl 17.00 wib (sore).</t>
  </si>
  <si>
    <t xml:space="preserve">Tuliskan 9 kanji pada materi bab 5A ke buku kotak2 (kanji 見 sampai dengan kanji 毎）.
</t>
  </si>
  <si>
    <t>Masing-masing kanji ditulis sebanyak 6 kanji di buku kotak kanji (jika tdk ada boleh buku matematika).</t>
  </si>
  <si>
    <t xml:space="preserve">Foto buku tsb sebagai bukti dengan menuliskan nama minasan (cukup dengan huruf latin) di bagian kanan atas halaman tugas tsb.
</t>
  </si>
  <si>
    <t>Deadline hari Jumat pkl 12.00 wib (siang).</t>
  </si>
  <si>
    <t xml:space="preserve">【Reminder UTS】 </t>
  </si>
  <si>
    <t xml:space="preserve"> みなさん、元気ですか。 </t>
  </si>
  <si>
    <t>明日は予定通り、UTSをしようと思っています。</t>
  </si>
  <si>
    <t xml:space="preserve"> 時間は10.15-12.00です.</t>
  </si>
  <si>
    <t xml:space="preserve">Prediksi pengerjaan soal adalah 80 menit. </t>
  </si>
  <si>
    <t>頑張ってください</t>
  </si>
  <si>
    <t>Saya minta mina san untuk standby di depan gadget/ laptopnya sebelum jam tersebut untuk berjaga-jaga apabila ditemukan masalah dalam mengakses ujian.</t>
  </si>
  <si>
    <t xml:space="preserve">Kerjakan dengan sebaik-baiknya Tidak dibenarkan untuk: 1. memberikan link ini kepada orang lain dan meminta orang tersebut untuk mengerjakan UTS </t>
  </si>
  <si>
    <t xml:space="preserve">2. melihat catatan/ buku/ referensi lain selama UTS berlangsung </t>
  </si>
  <si>
    <t>3. bertanya kepada orang lain untuk mendapatkan masukan/ jawaban selama UTS berlangsung</t>
  </si>
  <si>
    <t xml:space="preserve">Mahasiswa diharapkan dapat berlaku adil, menghindari perbuatan curang saat berlangsungnya UTS ini. </t>
  </si>
  <si>
    <t xml:space="preserve">Apabila ada ditemukan masalah terkait sambungan internet selama UTS, harap segera menghubungi saya </t>
  </si>
  <si>
    <t xml:space="preserve">Catatan** Jangan lupa mengklik "turned in" setelah UTS selesai dikerjakan </t>
  </si>
  <si>
    <t>mina san, ohayo gozaimasu.</t>
  </si>
  <si>
    <t>berhubung hari ini tanggal merah, maka perkuliahan diganti besok, jam 10.10</t>
  </si>
  <si>
    <t xml:space="preserve">akan ada kuis, latihan dokkai dan chokai seperti biasa. </t>
  </si>
  <si>
    <t>よろしくお願いいたします</t>
  </si>
  <si>
    <t xml:space="preserve">【日本語上級 Perkuliahan Pertemuan 9】 </t>
  </si>
  <si>
    <t xml:space="preserve"> 皆さん、おはようございます。 </t>
  </si>
  <si>
    <t xml:space="preserve"> 今日も自宅から勉強しましょう。 </t>
  </si>
  <si>
    <t xml:space="preserve"> 今日はまず： 1．クイズ⑦をやります。 </t>
  </si>
  <si>
    <t xml:space="preserve">2．読解＆聴解の練習 </t>
  </si>
  <si>
    <t>3．次のyoutubeにあるビデオを見てください。</t>
  </si>
  <si>
    <t xml:space="preserve">「～といっても」「～というと／～といったら／～といえば」「～きれる」「～さえ～ない」「～向けに」についてのビデオです。 </t>
  </si>
  <si>
    <t xml:space="preserve"> 皆さん、それについてどうぞ質問をしてください。</t>
  </si>
  <si>
    <t xml:space="preserve"> pertanyaan yang diajukan saya anggap sebagai absen. </t>
  </si>
  <si>
    <t>silahkan mengajukan pertanyaan sampai jam 14.00 hari ini.</t>
  </si>
  <si>
    <t xml:space="preserve">【日本語上級 Perkuliahan Pertemuan 10】 </t>
  </si>
  <si>
    <t xml:space="preserve">お元気でしょうか。 </t>
  </si>
  <si>
    <t xml:space="preserve">今日も自宅から勉強しましょう。 </t>
  </si>
  <si>
    <t xml:space="preserve"> 今日はまず： 1．クイズ⑧をやります。 </t>
  </si>
  <si>
    <t xml:space="preserve">2．解＆聴解の練習 </t>
  </si>
  <si>
    <t>3．次のyoutubeにあるビデオやリンクを見てください。</t>
  </si>
  <si>
    <t xml:space="preserve">「～てからでないと」「～一方だ」「～ことはない」「～というより」「～がちだ」についてのビデオや説明があります。 </t>
  </si>
  <si>
    <t xml:space="preserve">皆さん、それについてどうぞ質問をしてください。 </t>
  </si>
  <si>
    <t xml:space="preserve">pertanyaan yang diajukan saya anggap sebagai absen. </t>
  </si>
  <si>
    <t xml:space="preserve">クイズ⑧です。 </t>
  </si>
  <si>
    <t xml:space="preserve"> pada saat mengerjakan kuis, mahasiswa diharapkan tidak melakukan hal-hal berikut. </t>
  </si>
  <si>
    <t xml:space="preserve">1. melihat referensi lain termasuk buku catatan, buku cetak, internet, dll </t>
  </si>
  <si>
    <t xml:space="preserve">2. tidak bertanya kepada orang lain mengenai materi ujian baik meminta jawaban secara langsung maupun tidak langsung </t>
  </si>
  <si>
    <t xml:space="preserve">3. meminta orang lain untuk mengerjakan kuis ini </t>
  </si>
  <si>
    <t xml:space="preserve">jangan lupa setelah mengerjakan klik "turned in" </t>
  </si>
  <si>
    <t xml:space="preserve"> 頑張ってください</t>
  </si>
  <si>
    <t xml:space="preserve">みなさん、おはようございます </t>
  </si>
  <si>
    <t xml:space="preserve">perkuliahan hari ini terlambat. </t>
  </si>
  <si>
    <t xml:space="preserve"> kita akan mulai belajar jam 1.00 siang ini. </t>
  </si>
  <si>
    <t>すみません</t>
  </si>
  <si>
    <t xml:space="preserve">【日本語上級 Perkuliahan Pertemuan 11】 </t>
  </si>
  <si>
    <t xml:space="preserve"> 皆さん、こんにちは。</t>
  </si>
  <si>
    <t xml:space="preserve"> 今日はまず： 1．クイズ⑨をやります。 </t>
  </si>
  <si>
    <t xml:space="preserve">2．読解の練習　→記事を読む </t>
  </si>
  <si>
    <t>「～たびに」「～ば～ほど」「～おそれがある」「～ついでに」「～において」についてのビデオや説明があります。</t>
  </si>
  <si>
    <t>silahkan mengajukan pertanyaan sampai jam 16.00 hari ini.</t>
  </si>
  <si>
    <t xml:space="preserve">クイズ⑨です。 </t>
  </si>
  <si>
    <t>pada saat mengerjakan kuis, mahasiswa diharapkan tidak melakukan hal-hal berikut.</t>
  </si>
  <si>
    <t xml:space="preserve"> 1. melihat referensi lain termasuk buku catatan, buku cetak, internet, dll </t>
  </si>
  <si>
    <t xml:space="preserve">berikut adalah 2 artikel berita yang berhubungan dengan masalah yang ditimbulkan karena virus corona di Jepang. </t>
  </si>
  <si>
    <t xml:space="preserve"> silahkan dibaca, kemudian jawablah pertanyaan berikut. </t>
  </si>
  <si>
    <t xml:space="preserve">質問は日本語で答えてください。 </t>
  </si>
  <si>
    <t xml:space="preserve"> １．1か月に10万をもらう人はどんな人ですか。 </t>
  </si>
  <si>
    <t xml:space="preserve"> ２．いつからお金をもらうことができますか。 </t>
  </si>
  <si>
    <t xml:space="preserve"> ３．子供たちはどうやって家で勉強していますか。 </t>
  </si>
  <si>
    <t xml:space="preserve">。 ４．オンライン授業をする子供は何パーセントぐらいですか。 </t>
  </si>
  <si>
    <t xml:space="preserve">５．もっとインターネットなどで勉強できるように専門家は何と言いましたか。 </t>
  </si>
  <si>
    <t xml:space="preserve">jawaban dikirim dalam file word dengan format penulisan bebas (asal masih bisa dibaca dengan mudah). </t>
  </si>
  <si>
    <t>penamaan file mengikuti ketentuan berikut: NIM_Nama_日本語上級＿記事 contoh: 100000_dini budiani_日本語上級＿記事</t>
  </si>
  <si>
    <t>【Bunpo 6 Pertemuan 9】 みなさん、おはようございます。 元気でしょうか。 先週のUTSはどうでしたか。 今日から１１課に入りたいと思います。 今日は： １．ことば１ページの半分 ２．文法：～てくる・～ていく を勉強します。 次はPDFファイルをアップロードしました。 ちゃんと見て勉強してきてください。 そして、～てくる・～ていくについてのウェブサイトも載せました。 そこにはいくつか例文があります。ちゃんと読んでください。 そして、Youtubeのビデオがあります。 ビデオを見るときに注意しましょう。 「～てくる」「～ていく」の意味はいろいろあります。 今勉強しているのは「変化」という意味です。 はい、今日も出席をとるために皆さんから質問を待っています。 今日の１４．００時まで質問を待っています。</t>
  </si>
  <si>
    <t>Sensei saya ramadhany mau nanya. ますますsama どんどん itu bedanya gimana ya sensei?</t>
  </si>
  <si>
    <t>Assalamualaikum sensei... Saya ingin bertanya tentang kosa kata 大家族 sensei. Sebelumnya saya ingin mengkonfirmasi terlebih dahulu tentang artinya, daikazoku itu artinya keluarga besar dengan banyak anak didalamnya kan sensei? Lalu saya pernah dengar dari teman saya, katanya di Jepang itu hewan peliharaan termasuk juga dalam anggota keluarga. Contohnya teman saya punya 8 anggota keluarga. Ayah, ibu, adik dan kakak, Sisanya adalah hewan peliharaan. Apakah dalam hal ini bisa dikatakan bahwa keluarga mereka termasuk dalam 大家族 sensei?</t>
  </si>
  <si>
    <t>Sensei ohayougozaimasu. Sensei saya ingin bertanya tentang "今後" yang saya cari artinya dikamus adalah "dari sekarang".yang ingin saya tanyakan adalah apa beda "今後" dengan "これから" sensei,padahal artinya sama-sama "dari sekarang".Terimakasih sensei</t>
  </si>
  <si>
    <t>Sensei saya ingin bertanya apakah bentuk てくる mempunyai makna untuk sesuatu yang datang dan terasa dekat dan ていくmaknanya tentang pergerakan yang menjauh dan terjadi di masa sekarang sensei? Terimakasih sensei.</t>
  </si>
  <si>
    <t>Assalamualaikum izin bertanya sensei. Untuk penggunaan kotoba ますます apakah selalu diakhiri dengan kata kerja bentuk lampau ( た ) sensei</t>
  </si>
  <si>
    <t>Sensei, konnichiwa. Saya ingin bertanya mengenai kotoba いかにも. Di buku saya lihat ada banyak sekali arti kotoba ini, jika diterjemahkan ke bahasa indonesia "jadi, sangat, pastinya, memang". Di pdf, ada 2 contoh yang sensei berikan : 1. 大学の図書館に行ったら、いかにも頭がよさそうな人がたくさんいた。 2. 夜の街を歩いていたら、いかにも危なそうな人に声をかけられたので、走って逃げてきた。 Saya perhatikan setelah いかにも selalu diikuti oleh pola ~そう, apakah 使い方-nya selalu begitu sensei? Dan kotoba ini termasuk dalam jenis kata apa ya sensei? Terima kasih.</t>
  </si>
  <si>
    <t xml:space="preserve">Sensei. Saya ingin bertanya. Perbedaan antara 企業 dengan 事業会社 apa ya sensei ? Terimakasih sensei. </t>
  </si>
  <si>
    <t>sensei, konnichiwa. saya ingin bertanya sensei, setelah saya cari 派手なarti nya mencolok.dalam konteks ini sensei,apakah 派手(な)itu mencoloknya ke orangnya atau yg di pakai oleh orang nya sensei? Terima kasih.</t>
  </si>
  <si>
    <t>sensei, apakah kosakata いかにも selalu diikuti bentuk ~そう (sepertinya...)?</t>
  </si>
  <si>
    <t>Assalamualaikum sensei, Saya ingin bertanya tentang kotoba元気を出す. Untuk contoh kalimat dalam PDF yang sensei cantumkan "元気を出せ!次またがんばろう! " Sepahaman saya kalimat ini digunakan untuk menyemangati seseorang. Jadi apakah penggunaan 元気を出すdengan 頑張って ada perbedaan sensei? Terimakasih sebelumnya sensei.</t>
  </si>
  <si>
    <t>Selamat siang sensei. Saya mau bertanya sensei. Apa kosakata 普及する mempunyai kesamaan arti dengan 広がる, sensei? Lalu apa semua kalimat yang menggunakan 広がる bisa digantikan dengan 普及する?? Terima Kasih sensei..</t>
  </si>
  <si>
    <t>Sensei, saya ingin bertanya, apakahますます sama penggunaannya denganだんだん?apakah ada cara membedakannya sensei?</t>
  </si>
  <si>
    <t>先生、こんにちは。 Saya ingin bertanya tentang kotoba ますます. 1. Apakah kotoba ますます selalu diikuti oleh bentuk ~てきた seperti contoh yang sensei berikan? 2. Apakah kotoba tersebut mempunyai arti yang sama dengan だんだん dan どんどん sensei? Dan apakah penggunaan nya bisa dipakai nya untuk menggantikan salah satunya sensei? Contohnya kalimat ~ますます bisa diganti oleh ~だんだん atau ~どんどん atau sebaliknya. Terima kasih Sensei.</t>
  </si>
  <si>
    <t>Sensei, saya ingin bertanya tentang pola ~てくる 。~ていくpada bab ini apakah penggunaannya juga sama seperti pola ~てくる。 ~ていくpada bab 6 sensei ? Lalu bagaimana cara membedakannya sensei? Terimakasih</t>
  </si>
  <si>
    <t>sensei saya ingin bertanya tentang ~てくる sensei.. apakah dalam kalimat てくるekspresi kemungkinan (でしょう) bisa digunakan yang lain sensei? misalnya だるう　dll..</t>
  </si>
  <si>
    <t>Sensei saya mau bertanya mengenai contoh te kuru pada video yg sensei berikan. Ada kalimat : 10年間日本語を勉強してきました。 apakah maksud dari pembicara seperti ini sensei "dari 10tahun yg lalu sampai sekarang dan seterusnya saya masih belajar bahasa Jepang" atau berarti pembicara "sampai sekarang belajar dan tidak dilanjutkan lagi"? Terimakasih sebelumnya sensei.</t>
  </si>
  <si>
    <t>Sensei, konichiwa. Saya masih bingung dengan arti dan penggunaan 今後 , apakah sama dengan 今からsensei? Jika berbeda, bisakah saya minta tolong berikan contoh kalimat lain sensei? Terimakasih sensei.</t>
  </si>
  <si>
    <t>Sensei saya ingin bertanya apakah いかにも、adalah kata sambung ? Dan saat situasi apa paling cocok digunakan, terimakasih sensei</t>
  </si>
  <si>
    <t>assalamualaikum sensei. sensei, saya masih belum paham pola kalimat ~ていく. apakah pola kalimat ~ていくmenjauhi si pembicara tentang perubahan di masa depan sensei? terimakasih sensei.</t>
  </si>
  <si>
    <t>sense, saya mau bertanya tentang penggunaan 企業 pada contoh kalimat yang pertama sensei. Kenapa tidak dipakai 会社 sensei? Terima kasih sensei</t>
  </si>
  <si>
    <t>Sensei konnichiwa, saya ingin bertanya terkait penjelasan ~てくる. Pada PDF tertulis Proses perubahan. Proses perubahan seperti apa saja yang berlaku sensei? Apa hanya perubahan seperti cuaca?</t>
  </si>
  <si>
    <t>Sensei saya ingin bertanya, apakah pola bab 6 ～てくる dan～ていく bisa diganti dengan pola yang sekarang seperti contoh ini sensei : 授業が終わって、学生たちが教室から出ていきます。(Perkuliahan telah selesai, siswa-siswa keluar dari kelas) Karena pada contoh tersebut juga menunjukkan perubahan, dimana kelasnya yang semula ada siswanya, karena sudah selesai tidak ada lagi siswanya. Terimakasih sensei.</t>
  </si>
  <si>
    <t>Sensei, Konnichiwa, saya masih bingung dengan kotoba 派手な, apakah kotoba ini selalu di tujukan pada penampilan seseorang yg mencolok saja sensei? Atau juga bisa di gunakan pada penampilan benda mati sensei?</t>
  </si>
  <si>
    <t>Assalamualaikum sensei.. pada penjelasan tentang ている dijelaskan kalau pola ini mengenai prubahaan masa atau hidup dari yang kesebelumnya dan menceritakan pembicara dimasa sekarang. Sedangkan ていく juga diceritakan dari masa sekarang tapi tidak tentang pembicara dan digunakan untuk menceritakan perubahan masa depan atau kemungkinan perubahan di masa depan hal lain. Yang saya ingin tanya apa ていくbisa digunakan untuk menunjukkan perasaan pembicara atau subjeknya itu merujuk ke pembicara sensei?</t>
  </si>
  <si>
    <t>Sensei saya ingin bertanya mengenai 練習 Iphone 6S. Apakah seperti ini kalimatnya sensei : "Iphone 6Sはこれから値段が安くなっていきました" ? Mohon koreksinya sensei. Terimakasih sensei.</t>
  </si>
  <si>
    <t>Sensei, konnichiwa.. Saya ingin bertanya mengenai 練習、apakah kalimat tentang keluarga di Jepang. Saya membuat kalimatnya seperti ini : 三十年前、日本では日本のうちに大家族がいました。しかし、現在は家族の人々が減少してきました。(30 tahun yang lalu di jepang dalam sebuah rumah terdapat keluarga besar. Tapi sekarang orang dalam keluarga itu sudah berkurang). Apakah ada kata-kata yang kurang tepat penggunaannya, Sensei? Misalnya kata kerja yang saya gunakan, karena saya mengikuti kamus, Sensei.</t>
  </si>
  <si>
    <t>先生、saya mau bertanya. Apakah ada perbedaan antara 方言 dengan ベン. Contoh : 関西ベン、関西の方言. Apakah ada perbedaan nya sensei?</t>
  </si>
  <si>
    <t>先生saya ingin bertanya, maksud dari arti いかにもini lebih spesifiknya apa sensei? terima kasih.</t>
  </si>
  <si>
    <t>sensei, saya ingin bertanya pada pola kalimat saat ini di ujung kalimat　ていく　ada kata でしょう yang sensei garis bawahi. kata tersebut bertujuan untuk menyampaikan perasaan pembicara yang seperti apa ya sensei? terimakasih sensei</t>
  </si>
  <si>
    <t>Sensei saya ingin bertanya mengenai fungsi kotoba ますます. Saya msh belum mengerti penggunaan kotoba ますますsensei, apakah penggunaannya sama dengan もっともっとsensei?</t>
  </si>
  <si>
    <t>Sensei saya ingin bertanya mengenai pola kalimat ていくdan てくる, apabila dalam satu kalimat itu mengunakan te iku dan te kuru, apakah itu bisa sensei, ? Terimakasih sensei</t>
  </si>
  <si>
    <t>Sensei, apakah今後 dan 今度 itu sama?</t>
  </si>
  <si>
    <t>mina san. ohayo gozaimasu. maaf hari ini kita belajarnya terlambat. saya akan posting materi dan ujiannya jam 4 sore. harap dimaklumi</t>
  </si>
  <si>
    <t>Ohayou gozaimasu, baik Sensei.</t>
  </si>
  <si>
    <t xml:space="preserve">【BUNPO 6 PERTEMUAN 10】 みなさん、こんにちは お元気でしょうか。 今日もお家から勉強しましょう。 今日は第１１課の③を勉強します。 ことば： 第１１課　P.2　行動～提案する 文法： １１－４「～らしい」 「～らしい」memiliki 2 arti. kali ini kita belajar 「～らしい」 yang artinya mirip dengan 「～のような」「～みたいな」 下にはyoutubeリンクとウェブサイトのリンクがあります。 ぜひ見てみてください。 Sebagai absen pertemuan kali ini, silahkan minasan mengajukan pertanyaan mengenai materi kali ini. pertanyaan akan saya tunggu sampai jam 6 sore hari ini. </t>
  </si>
  <si>
    <t>Konnichiwa sensei, saya ingin bertanya apakah これまでに dengan kotoba 今まで penggunaannya sama sensei? Dan bagaimana Cara membedakan kapan situasi yang pas menggunakan ころまでに dan 今まで. Terimakasih sensei</t>
  </si>
  <si>
    <t>こんにちは先生、saya ingin bertanya apakah pola kalimat ..らしい sama fungsinya dengan そうです sensei? Terimakasih sensei</t>
  </si>
  <si>
    <t>Sensei, konnichiwa. Izin mengkonfirmasi kalimat renshuu saya, di gambar ada laki-laki berotot, yg pertanyaannya あの女性はどんな男が好きです。Saya menjawab 「あの女性は強いみたい男がすきです」 (Perempuan itu suka pria yang tampak kuat) dan terakhir ada gambar perempuan pakai Yukata. 「どこのくにの人だと思いますか。どうしてそう思いますか。」 Saya menjawab 「あの女性は日本の女性らしいです。浴衣を着ていますからです。」 Apakah ada kalimat yang harus diperbaiki, Sensei? Terima kasih banyak.</t>
  </si>
  <si>
    <t>Saya masih bingung dengan penggunaan kalimat らしい digunakan untuk situasi seperti apa sensei Terimakasih</t>
  </si>
  <si>
    <t xml:space="preserve">Sensei, saya ingin bertanya. つながる yang artinya terhubung, ini dipakai untuk sesuatu yang berkaitan dengan jaringan saja atau bisa juga dipakai untuk sesuatu yang tidak berhubungan dengan jaringan, contohnya, seperti channel orang ke orang, atau relasi antar manusia apakah bisa juga sensei ? Terimakasih sensei </t>
  </si>
  <si>
    <t>こんにちは、 Sensei, saya ingin bertanya mengenai kosakata （電話が）つながるdengan kosakata di bab sebelumnya （電話が）通じる Apa ada perbedaan antara kedua kosakata tersebut dari aspek penggunaan maupun situasi penggunaannya? Terimakasih, sensei</t>
  </si>
  <si>
    <t>Konnichiwa sensei. Saya ingin mengkonfirmasi jawaban 練習 bagian membuat kalimat yang pertama = この女性は男らしい人が好きです。 Apakah sudah benar sensei? Terima kasih sensei</t>
  </si>
  <si>
    <t>Konichiwa sensei, saya ingin bertanya apalah kotoba やっぱり dengan 予想通り penggunaannya sama sensei? Jika tidak, Situasi apa yg membedakan penggunaan antara kedua kotoba tersebut sensei?</t>
  </si>
  <si>
    <t>Assalamualaikum sensei izin bertanya. Apakah のんびりartinya santai (untuk memenuhi kebutuhan diri) sensei Berbeda dengan yasumi sensei?</t>
  </si>
  <si>
    <t>Konnichiwa sensei. Saya mau nanya perbedaan nonbiri dan goro goro apa sensei?</t>
  </si>
  <si>
    <t>Sensei, saya mau bertanya,pada pola "n1らしいn2" kata らしい tersebut apakah i-keyoushi? Dan perbedaan nya dengan そっくり、似ている apa sensei? Terimakasih.</t>
  </si>
  <si>
    <t>Sensei, konnichiwa. Saya ingin bertanya mengenai kotoba 南極(kutub selatan), bedanya dengan kutub selatan (南半球) yang telah kita pelajari pada bab 5 apa ya sensei? Penggunaanya bagaimana sensei? Terima kasih.</t>
  </si>
  <si>
    <t>Sensei, konnichiwa. Untuk jawaban dari latihan membuat kalimat menggunakan pola kalimat ~らしい paling terakhir, jawaban saya seperti ini sensei "日本人らしいと思います。彼らはゆかたを着ているからです。" Mohon dikoreksi sensei, apakah sudah benar ? Terimakasih banyak sensei</t>
  </si>
  <si>
    <t>Sensei saya ingin bertanya. Apakah bentuk ~らしいdengan ~っぽい penggunaannya sama? Terima kasih sensei</t>
  </si>
  <si>
    <t>Konnichiwa Sensei. Saya mau bertanya.. Untuk ~みたい dan ~ような yang dipisah ~みたい untuk percakapan kepada orang yang akrab dan ~ような untuk ragam bahasa tulisan atau berbicara pada orang yang lebih dihormati, apa らしい ini juga bisa digunakan dalam berbicara kepada orang yang dihormati atau untuk menulis artikel formal sensei?? Terima kasih</t>
  </si>
  <si>
    <t>Sense,i konnichiwa. Untuk pola kalimat ~らしい ini, sebelum らしいmisalnya kata sifat. apakah penggunaan kata sifat bisa digunakan untuk pola kalimat ini? Terimakasih sensei</t>
  </si>
  <si>
    <t>konnichiwa sensei,Apakah kotoba 提案する berbeda dengan アドバイスする sensei.. Terima ksih sensei</t>
  </si>
  <si>
    <t>つながる yang pola kalikat ini, berhubungan dengan yang kemarin telah di pelajari sensei?</t>
  </si>
  <si>
    <t>sensei saya ingin bertanya tentang kotoba やっぱり dengan さすが. apa perbedaan kedua kotoba tersebut sensei?? terimakasih sensei..</t>
  </si>
  <si>
    <t>Sensei saya ingin bertanya apakah kalimat tsunagaru bisa digunakan untuk orang ?</t>
  </si>
  <si>
    <t>Sensei, Konnichiwa. Saya ingin menjawab 形の練習 yang terakhir, apakah jawabannya begini sensei あの服は女らしいです？Mohon dikoreksi sensei. Terimakasih sensei.</t>
  </si>
  <si>
    <t>sensei,saya ingin bertanya apakah pola ~らしい bisa digabungkan dengan んじゃない? contohnya seperti ini sensei:田中さんは男らしい人なんじゃない。 terimakasih sensei</t>
  </si>
  <si>
    <t>Sensei, saya ingin bertanya mengenai kotoba これまでに, apakah penggunaan kotoba ini hanya untuk diawal kalimat saja sensei?</t>
  </si>
  <si>
    <t>assalamualaikum, sensei saya ingin bertanya, apakah　やはりdanやっぱりbisa dipakai dalam konteks yg sama sensei?</t>
  </si>
  <si>
    <t>Sensei, konichiwa. Saya ingin mencoba menjawab renshu nmr 1: この女性はどんな男が好きですか。”リナさんはアデライらしい筋肉質の男が好きだと思います。” apakah benar jika seperti itu sensei? Terimakasih sensei.</t>
  </si>
  <si>
    <t>Sensei, saya ingin bertanya apakah kata benda sebelum らしい bisa diubah ke dalam bentuk negatif (contoh : otoko ja nai rashii)? Jika tidak, apakah untuk bentuk negatif dipakai らしくない saja (contoh : otokorashikunai)? Terimakasih sensei.</t>
  </si>
  <si>
    <t>Assalamualaikum sensei, izin bertanya. Apakah perbedaan kotoba これまでに dengan 今まで. Terimakasih sensei.</t>
  </si>
  <si>
    <t>Assalamualaikum sensei saya ingin bertanya tentang pola 〜らしい ada pemberian contoh tentang N1 らしい N2 pada contoh divideo diditunjukkan kalau N1 tidak= N2. Dilihat di video kalau みたいとのような　itu sama artinya namun ada perbedaan antara みたいdan らしい. Bisa dijelaskan lagi sensei? Apakah memang sama atau ada perbedaan yang harus diperhatikan sensei?</t>
  </si>
  <si>
    <t>Assalamualaikum sensei, saya ingin bertanya untuk kotoba 自由行動 digunakan untuk waktu luang pada saat sedang pariwisata saja atau setiap dapat digunakan pada setiap waktu luang sensei?</t>
  </si>
  <si>
    <t>Konnichiwa, sensei. Saya ingin bertanya ttg kotoba 提案する dan pola ~たら(どう？) yang artinya menyarankan. Apakah bisa digabung menjadi 1 kalimat sensei? Terima kasih.</t>
  </si>
  <si>
    <t>Assalamualaikum sensei, maaf baru bisa bertanya sekarang sensei, karena dari semalam sinyal saya bermasalah sensei🙏 Saya ingin bertanya, apakah のんびりするdanゴロゴロするmempunyai makna yang sama sensei? すみませんでした。</t>
  </si>
  <si>
    <t>【Feedback ata pertanyaan pada matakuliah Bunpo 6 pertemuan 9】Terimakasih atas berbagai macam pertanyaannya. maaf feedbacknya terlambat. berikut saya jawab pertanyaan2 tersebut. saya harap mina san dapat memahaminya. apabila ada yng ingin ditanyakan kembali, silahkan berikan komentar.</t>
  </si>
  <si>
    <t>secara makna hampir sama. ada sedikit perbedaan, どんどん menunjukkan perubahan yang lebih cepat. dari segi penggunaan, bedanya ますます digunakan dalam ragam bahasa formal sementara どんどん lebih kasual (percakapan sehari-hari).</t>
  </si>
  <si>
    <t>secara perasaan, binatang peliharaan bisa saja dianggap keluarga, tetapi dalam urusan legal (administrasi, surat-surat, dll) mereka tetap tidak dimasukkan.</t>
  </si>
  <si>
    <t>secara makna hampir sama tapi ada perbedaannya. saya berikan contoh, misalnya saat akan mulai ujian, guru menyebutkan: (1) これから試験を始めます ujian akan dimulai sebentar lagi misalnya, guru menyebutkan hal ini jam 8.00, maka ujian (bisa jadi) mulainya jam 8.10 Pada saat ujian, ada siswa yang tertangkap menyontek. Guru mengingatkan: (2)今後、試験の時にこんなことをしないように約束してください。 kamu harus berjanji tidak melakukan hal seperti ini lagi sewaktu ujian 今後 disini menyebutkan waktu di masa depan, tapi tidak spesifik kapan waktunya. bisa saja minggu depan, bulan depan. dan tidak dalam waktu dekat seperti これから</t>
  </si>
  <si>
    <t xml:space="preserve">itu adalah makna てくるdan ていく yang kita pelajari sebelumnya. yang dipelajari di bab 11 agak berbeda. perhatikan contoh2 kalimat. てくる bermakna perubahan yang sudah selesai/ sedang berlangsung contoh: saat bertemu ponakan yang sudah lama tidak jumpa (1) 大きくなってきましたね sudah besar ya... --&gt; perubahan sudah selesai (2)漢字を勉強して、だんだんわかってきます saya semakin paham setelah belajar kanji --&gt; perubahan sedang berlangsung. ていく bermakna perubahan yang DIPREDIKSI akan terjadi. makanya penggunaannya sering dikombinasikan dengan でしょう、だろう、かもしれない (3) コロナウィルスの問題が続いたら、社会問題がひどくなっていくでしょう apabila virus korona masih berlanjut, mungkin permasalahan sosial akan semakin parah --&gt; perubahan belum terjadi, tapi diprediksi akan terjadi </t>
  </si>
  <si>
    <t>tidak selalu. bisa saja bentuk kamus （る）tapi biasanya disertai dengan bentuk prediksi （でしょう、だろう、かもしれない） Misal: あの子はますます背が高くなるでしょう anak itu mungkin akan bertambah tinggi</t>
  </si>
  <si>
    <t>feedback/ jawaban dosen</t>
  </si>
  <si>
    <t>pertanyaan mahasiswa</t>
  </si>
  <si>
    <t xml:space="preserve">いかにも adalah kata bantu kata kerja apabila kita lihat di kamus, maka artinya bermacam-macam. tapi yang kita bahas di pertemuan ini adalah いかにも yang bermakna dugaan yang sesuai dengan prediksi (asumsi ) orang. mirip dengan やはり／やっぱり karena kata ini menyebutkan prediksi dan asumsi maka lazimnya dikombinasikan dengan そう </t>
  </si>
  <si>
    <t>企業 dan 会社 sebenarnya sama saja. 企業 digunakan dalam ragam bahasa formal, sementara 会社 lebih kasual. 事業会社 sendiri berarti perusahaan yang berorientasi bisnis. istilah ini adgak kompleks, berhubungan dengan sistem pemerintahan Jepang. untuk saat ini tidak usah dihiraukan dulu.</t>
  </si>
  <si>
    <t>bisa dua-duanya. tapi lebih sering digunakan untuk menyebut penampilan</t>
  </si>
  <si>
    <t>saya sudah jawab di atas. coba dilihat.</t>
  </si>
  <si>
    <t>betul, ungkapan itu digunakan untuk menyemangati seseorang yang sedang sedih, lemas, tidak mood... sementara 頑張って digunakan untuk menyemangati orang untuk melakukan sesuatu. orang tsb tidak dalam keadaan sedih, lemas, tidak mood. misal, saat kita menyemangati teman ikut lomba, lebih cocok digunakan 頑張って. karena kita memotivasi teman untuk berusaha saat lomba tapi pada saat teman sedang tidak mood (mungkin ada masalah pribadi) dan kita melihat teman kita tidak biasanya seperti itu, kita menyemangati dengan menyebutkan 元気を出して！</t>
  </si>
  <si>
    <t>普及するdengan 広がるartinya mirip. tapi saya rasa 広がる lebih umum. kita bisa gunakan : たくさん本を読んで、知識が広がった pada kalimat ini tidak cocok digunakan 普及する</t>
  </si>
  <si>
    <t>sama. dalam penggunaan, ますます lebih formal, dan だんだんlebih kasual.</t>
  </si>
  <si>
    <t>(1)tidak selalu. ますます artinya "semakin", berhubungan dengan perubahan. bentuk perubahan dalam bahasa jepang tidak selalu てくる＆ていく. bisa juga hanya ～なる (2) artinya sama. saya sudah jelaskan hal ini di jawaban teman yang lain. silahkan dibaca.</t>
  </si>
  <si>
    <t xml:space="preserve">berbeda. coba cek sekali lagi contoh2 yang saya sudah paparkan. salah satu cara membedakan maknanya adalah lihat kata kerja yang digunakan. てくる＆ていくyang punya makna mendekat dan menjauh, biasanya kata kerjanya juga berhubungan dengan perpindahan. misal: 飛ぶ、帰る、泳ぐ、出る、戻る、DLL sementara てくる＆ていく yang memiliki makna perubahan, kata kerjanya juga punya makna berubah misal: なる、わかる、増える、減る、普及する、慣れる、DLL </t>
  </si>
  <si>
    <t>ekspresi kemungkinan itu seringnya dikombinasikan denganていく bukan てくる.. bisa saja dikombinasikan denganだろう、かもしれないdll</t>
  </si>
  <si>
    <t xml:space="preserve">10 tahun sudah belajar bahasa Jepang (sekarang tidak belajar lagi) </t>
  </si>
  <si>
    <t>saya sudah jawab di atas. silahkan dibaca</t>
  </si>
  <si>
    <t>bukan kata sambung, tetapi kata bantu kata kerja. situasi penggunaannya bisa macam-macam. asal maknanya sesuai. silahkan cek jawaban saya di atas.</t>
  </si>
  <si>
    <t>tidak. ていく punya beberapa arti. ini yang harus diingat. di bab sebelumnya, artinya adalah menjauh. tapi di bab 11, artinya berhubungan dengan perubahan yang diprediksi akan terjadi. silahkan baca jawaban2 saya terhadap pertanyaan teman yang lain.</t>
  </si>
  <si>
    <t>bisa perubahan macam-macam. orang makin besar, makin paham, makin cantik, makin dingin, makin ramai.... apa saja!</t>
  </si>
  <si>
    <t>seperti yang saya sebutkan di pdf, てくる＆ていく punya beberapa arti. pada bab 6 kita pelajari tentang てくる＆ていくyang artinya mendekat dan menjauh. selain itu, mereka juga punya arti lain, yait menyebut perubahan. 2 makna tersebut berbeda dan tidak mungkin saling menggantikan (kita tidak bisa laing menggantikan 2 hal yang berbeda kan?)</t>
  </si>
  <si>
    <t>saya gak bingung dengan pertanyaannya. tapi saya lihat inti pertanyaannya: apakah ていく bisa digunakan untuk menyebut hal diri sendiri. di video katanya tidak bisa ya. tapi menurut saya bisa saja, asal hal tersebut tidak kita ketahui dengan pasti. misal: 今は30さいで肌（はだ）がまだきれいですが、これからしわが増えていくでしょう sekarang saya 30 tahun dan kulit saya masih bagus. tetapi nantinya kerutan akan semakin banyak.</t>
  </si>
  <si>
    <t>bisa. bisa juga menyebutkan aksi yang mencolok misal: （１）派手なパーティー Pesta yang mencolok (meriah) （２）彼らは派手にケンカしました Mereka bertengkar dengan heboh</t>
  </si>
  <si>
    <t>これからなっていきました --&gt; aneh, tidak konsisten これから merujuk waktu di masa depan tetapi kata kerja yang digunakan bentuk lampau. seharusnya これからネがんが高くなっていくでしょう</t>
  </si>
  <si>
    <t>saya perbaiki di kalimat yang kedua. しかし、現在は家族の人々が減少してきました →しかし、現在では家族メンバーが少なくなってきました kata 減少する merujuk barang, hal, orang yang berkurang. yang tadinya banyak menjadi sedikit. ini tidak tepat untuk keluarga.</t>
  </si>
  <si>
    <t>弁 &lt;-- kanjinya べん 方言= べん 方言 itu berarti bahasa daerah 弁 biasanya dialek. seseorang bisa saja menggunakan bahasa Jepang standar, tapi masih ada unsur関西弁nya. sama seperti di Indonesia, walaupun berbahasa Indonesia, tapi ada orang yg berbicara bahasa Indonesia dengan dialek minang, dialek batak, jawa dll...</t>
  </si>
  <si>
    <t>saya sudah jawab ini di atas (pertanyaan febri) silahkan dibaca</t>
  </si>
  <si>
    <t xml:space="preserve">saya sudah jawab ini di atas. silahkan dibaca </t>
  </si>
  <si>
    <t xml:space="preserve">agak berbeda もっともっと --&gt; dari kata もっと yang diulang untuk penekanan. seringnya digunakan untuk menyebut "lebih" misal: （１）もっともっと食べてください。ケーキがまだたくさんありますよ。 ayo makan lebih banyak, kuenya masih ada banyak lho （２）これからもっともっと寒くなるでしょう mulai saat ini mungkin akan semakin dingin もっと bisa juga digunakan untuk menyebutkan perubahan (contoh 2) dan juga bisa menyebutkan hal yang jumlahnya lebih banyak (contoh 1) sementara ますます hanya menyebutkan perubahan saja. dari sisi penggunaan, ますます digunakan dalam ragam bahasa formal </t>
  </si>
  <si>
    <t>bisa saja コロナウィルスの問題で、ものの値段が高くなってきている。これが続くと、社会問題がひどくなっていくでしょう。 karena permasalahan virus korona, barang-barang menjadi mahal saat ini. kalau ini berlanjut, permasalahan sosial mungkin akan semakin parah.</t>
  </si>
  <si>
    <t>sudah saya bahas di atas</t>
  </si>
  <si>
    <t>【BUNPO 6 PERTEMUAN 11】 みなさん、こんにちは お元気でしょうか。 今日もお家から勉強しましょう。 今日は第１１課の⑤を勉強します。 ことば： 第１１課　P.3　掌～期待する 文法： １１－５「～として」 下にはyoutubeリンクとウェブサイトのリンクがあります。 ぜひ見てみてください。 Sebagai absen pertemuan kali ini, silahkan minasan mengajukan pertanyaan mengenai materi kali ini. pertanyaan akan saya tunggu sampai jam 4 sore hari ini. *Kuis 11-2 akan dilaksanakan jam 1 siang ini.</t>
  </si>
  <si>
    <t>先生、おはようございます。 Saya ingin bertanya. 1. Apakah sama makna dan situsai ujar antara 期待する dengan 願う? Jika berbeda bagaimana perbedaan nya terima kasih sensei. 2. Kata とうして sendiri kalau dibahasa indonesia kan artinya "sebagai" ya sensei? Terimakasih sensei.</t>
  </si>
  <si>
    <t>Sensei, saya ingin bertanya. Jadi pola とうして ini bisa digunakan untuk menjelaskan tentang posisi, status atau kapasitas seseorang ya sensei?</t>
  </si>
  <si>
    <t>sensei, saya ingin bertanya. situasi penggunaan として seperti apa sensei??</t>
  </si>
  <si>
    <t>Ohayou gozaimasu Sensei, Saya ingin bertanya tentang Kotoba "製造する".Apakah kotoba tersebut hanya bisa digunakan untuk "memproduksi barang-barang yang lainnya" Sensei? Terima Kasih Sensei.</t>
  </si>
  <si>
    <t>先生、おはようございます。Saya ingin bertanya mengenai kotoba かける. Pada bab 6 lalu, kita telah mempelajari 費用を出すyang artinya juga mengeluarkan biaya. Perbedaan situasi penggunaan antara 費用をかける dan 費用を出す itu bagaimana ya sensei?</t>
  </si>
  <si>
    <t>Sensei, Ohayou Gozaimasu.. Saya ingin bertanya sensei.. Untuk kotoba 向き dan ~方 di bab 5 sensei.. Dibuku 向き biasanya digunakan untuk arah mata angin, sedangkan 方 untuk arah seperti kiri dan kanan.. Tapi sensei, saya pernah menemukan kalimat yang menyandingkan arah mata angin dengan 方 serta kiri-kanan dengan 向き.. Apa 2 kotoba ini bisa digunakan untuk keduanya sensei?? Terima kasih sensei...</t>
  </si>
  <si>
    <t>sensi saya ingin menjawab renshu ke 2 リアウ大学は青空の艦隊として知られています apakah benar seperti ini sensei? terima kasih sensei</t>
  </si>
  <si>
    <t>Assalamualaikum sensei. Saya ingin bertanya apa perbedaan penggunaan kotoba 製造するdan 生産刷るdalam kalimat sensei . Karena keduanya sama-sama mempunyai memproduksi sensei. Jadi saya agak bingung sensei. Terimakasih sensei sebelumnya.</t>
  </si>
  <si>
    <t>Sensei, saya ingin bertanya mengenai kotoba 生活を送る yang artinya menjalani hidup. Apakah kotoba ini digunakan untuk diri sendiri atau bisa digunakan untuk orang lain sensei?</t>
  </si>
  <si>
    <t>Sensei, sumimasen.. Saya ingin bertanya mengenai kotoba 抵抗 dengan 反対 yang artinya juga melawan/menentang, perbedaan penggunaannya saat situasi seperti apa, Sensei? Lalu saya mencoba membuat kalimat pada renshuu mengenai Indonesia. インドネシアは歩くのが懶惰な市民として知られています。 (Indonesia dikenal sebagai warganya yang malas jalan kaki). Apakah penggunaan kotobanya sudah benar, Sensei? Terima kasih, Sensei.</t>
  </si>
  <si>
    <t>先生、こんにちは。saya ingin mencoba membuat kalimat pada renshuu pertama yakni; インドネシアは千の島国として知られています (Indonesia dikenal sebagai negara seribu pulau). Apakah sudah benar sensei? Mohon koreksi nya sensei. Terimakasih.</t>
  </si>
  <si>
    <t>sensei,konnichiwa sensei, saya ingin bertanya tentang kosa kata 期待する,apakah kosa kata ini bisa digunakan untuk harapan kita sendiri?</t>
  </si>
  <si>
    <t>先生、こんにちは。Saya ingin mencoba menjawab renshuu ketiga : 私は文化祭秘書12として知られています。 Apakah sudah benar seperti itu sensei? Terima kasih sensei.</t>
  </si>
  <si>
    <t>先生、こんにちは。Saya ingin mencoba menjawab renshu yang kelima 「子供として病気の親を世話しなければならない。」Apakah bisa seperti itu sensei? Terimakasih sensei.</t>
  </si>
  <si>
    <t>Konnichiwa sensei. Saya mau bertanya mengenai 村人.kalau anak kota berarti dipakai まちじんsensei?? Atau bagaimana tu sensei?</t>
  </si>
  <si>
    <t>Konnichiwa sensei. Saya ingin mencoba menjab renshu yang ke empat, 先生として、生徒を殴るのは良くないです。Apakah sudah benar seperti itu sensei? Terimakasih sensei.</t>
  </si>
  <si>
    <t>こんにちは。 Sensei, kalau saya membuat kalimatnya seperti ini: インドネシアは多様化な国として知られています。 (Indonesia terkenal sebagai negara dengan banyak kebudayaan) Apakah kalimat tersebut sudah benar, sensei? Mohon koreksinya. Terimakasih</t>
  </si>
  <si>
    <t>とうして ini kedudukannya seperti apa sensei? Terimakasih</t>
  </si>
  <si>
    <t>Assalamualaikum sensei. Untuk kotoba こうはん apakah penggunaan nya cuman pada perlombaan sensei. Atau bisa di gunakan untuk yang lain sensei.?</t>
  </si>
  <si>
    <t>Konnichiwa sensei Saya ingin bertanya tentang link yang sensei kasih. Berarti bentuk として dengan としても dan としたって itu sama sensei? Terima kasih Sensei</t>
  </si>
  <si>
    <t>Konnichiwa, sensei. Saya ingin mencoba membuat kalimat renshuu keempat: 先生として学生をヒットしないはずです。Mohon koreksinya, sensei. Terima kasih.</t>
  </si>
  <si>
    <t>saya ingin bertanya kotaba かける、apa pengunaannya hanya untuk uang saja sensei ? atau yang lain jg bisa ?</t>
  </si>
  <si>
    <t xml:space="preserve">Sensei saya ingin bertanya. Jika pola kalimat ~rashii itu untuk menggambarkan karakteristik sesuatu, sedangkan として untuk memberitahu kaitan sesuatu dengan identiknya. Timing penggunaannya untuk keadaan seperti apa ya sensei ? </t>
  </si>
  <si>
    <t>Konnichiwa sensei saya ingin mencoba menjawab renshuu 3 Dan 4 3. 私はゲームが好きなとして知られています. ( 4. 先生として学生に殴らないはずです.</t>
  </si>
  <si>
    <t>Sensei, saya ingin mencoba membuat kalimat pada renshuu 1 インドネシアは世界の肺として知られています。 (Indonesia dikenal sebagai paru paru dunia). Mohon koreksi nya sensei. Terimakasih</t>
  </si>
  <si>
    <t>assalamualaikum sensei, saya masih kurang paham dengan penggunaan pola kalimat ~として, kapan digunakannya pola kalimat ini sensei? terimakasih sensei.</t>
  </si>
  <si>
    <t>こんにちは, sensei saya mau bertanya tentang kakeru, apakah かける hanya sebatas mengeluarkan (biaya) saja, apakah bisa digunakan untuk situasi yang lain? Terimakasih sensei</t>
  </si>
  <si>
    <t>Sensei, konnichiwa. Saya ingin bertanya. Apakah pengguaan 向き dan 方向 sama sensei? Terimakasih banyak sensei</t>
  </si>
  <si>
    <t>sensei, apakah tidak apa-apa kalau kita menyebut penduduk desa dengan sebutan 人口?</t>
  </si>
  <si>
    <t>こんにちは、先生。Sensei saya ingin mencoba menjawab renshuu nomor 1 : インドネシアは農業国として知られています=(Indonesia dikenal sebagai negara agraris). Apakah begitu kalimatnya sensei? Mohon dikoreksi sensei. Terimakasih sensei.</t>
  </si>
  <si>
    <t>Assalamualaikum sensei. Saya ingin bertanya mengenai kotoba かける. Apa kah artinya hanya pengeluaran uang sensei? Atau bisa digunakan untuk kondisi menghabiskan waktu sensei?</t>
  </si>
  <si>
    <t>【BUNPO 6 PERTEMUAN 12】 みなさん、おはようございます お元気でしょうか。 今日もお家から勉強しましょう。 今日は第１１課の⑦を勉強します。 ことば： 第１１課　P.4　保管する～それもわるくないですけど… 文法： １１－７「～ている」 下には「～ている」についてのウェブサイトのリンクがあります。 Youtubeのビデオもあります。tetapi video ini memaparkan fungsi dan contoh ている yang sudah dipelajari sebelumnya. penjelasannya sangat baik, disertai contoh dan latihan. bagi mina san yang ingin memperdalam/ mengingat kembali fungsi ている yang dipelajari di 1nen dan 2 nen, silahkan melihat 2 video berikut. Sebagai absen pertemuan kali ini, silahkan minasan mengajukan pertanyaan mengenai materi kali ini. pertanyaan akan saya tunggu sampai jam 2 siang hari ini.</t>
  </si>
  <si>
    <t>Ohayou gozaimasu. Sensei, saya ingin bertanya. Kosakata 積もる yang artinya "menumpuk", selain digunakan untuk 雪が~ (saljunya~) apakah bisa digunakan untuk menjelaskan sesuatu yang lain? Misalnya tugas~, pikiran~, hutang~, dan lain-lain seperti dalam bahasa Indonesia?</t>
  </si>
  <si>
    <t>先生、おはようございます。Sensei, saya ingin bertanya. Apa yang membedakan penggunaan kosakata 保管する (menyimpan) dengan 保存する(menyimpan) ? Terima kasih.</t>
  </si>
  <si>
    <t>Assalamualaikum sensei... Saya ingin bertanya tentang kosa kata それも悪くないですね. Apakah dalam penggunaannya bisa disamakan dengan いいと思いますね sensei? Karena keduanya sama2 memiliki arti yang mirip.</t>
  </si>
  <si>
    <t>先生、おはようございます。 Saya mau bertanya, saya mau bertanya, dalam situasi seperti apa kita menggunakan bentuk ini?? di pdf sensei sudah menyebutkan salah satu imi dari bentu ている ini yaitu mengekspresikan sejarah/pengalaman. Karena demikian Apa bedanya kalau kita pakai bentuk た saja. Misal : アニさんは学生時代に日本に留学したと聞きました。</t>
  </si>
  <si>
    <t>おはようございます先生、saya ingin bertanya tentang kotoba 保管する yang artinya menyimpan, apa bisa digunakan untuk menyimpan makanan, dan barang-barang lainnya selain dokumen sensei? Terimakasih sensei.</t>
  </si>
  <si>
    <t>先生、おはようございます。 sensei saya ingin bertanya tentang kosa kata 分ける yang artinya memilah.dalam hal ini sensei,apakah kosa kata wakeru itu hanya untuk kata benda saja? atau bisa yang lainnya sensei? Terima kasih.</t>
  </si>
  <si>
    <t>sensei, ohayou gozaimasu, saya ingin bertanya tentang tentang pola ている sensei, biasanya pola tersebut ditandai dengan keterangan waktu sensei?? seperti 回,何度,前dll</t>
  </si>
  <si>
    <t>Ohayou gozaimasu Sensei. Saya ingin menjawab Renshuu yang Sensei berikan : 1.73前に広島は原爆で破壊されている。 （73 Tahun yang lalu Hiroshima pernah di hancurkan oleh Bom Atom） 2.リナさんは小さいころピアノをよく練習しているので今は自分で音楽が作れます。 （Rina banyak berlatih bermain piano ketika masih kecil、jadi sekarang bisa membuat lagu sendiri） Apakah sudah tepat Sensei?Mohon koresinya Sensei. Terima Kasih Sensei.</t>
  </si>
  <si>
    <t>おはようございます先生。saya ingin mencoba menjawab 練習 yang terakhir. リナさんは小さいころにピアノを弾いていると聞きました。ですから、今は自分で音楽が作れます Apakah sudah benar sensei? Mohon koreksinya. Terimakasih sensei.</t>
  </si>
  <si>
    <t>先生、おはようございます。 Saya ingin bertanya tentang kotoba 積もる yang artinya menumpuk. Apakah kotoba ini, hanya bisa digunakan dengan nomina 雪 saja sensei? Atau bisa nomina yang lain seperti sampah, dsb? Terimakasih sebelumnya sensei.</t>
  </si>
  <si>
    <t>Sensei, saya mau bertanya mengenai kotoba保管する apakah penggunaan kotoba ini utk menyimpan barang pribadi saja sensei?</t>
  </si>
  <si>
    <t>Ohayou gozaimasu Sensei. Saya ingin bertanya di pola ~ている ini. Dikatakan pola ini digunakan untuk sejarah, pengalaman, atau hal yg sudah lampau. Apakah sama bentuk ~ている ini dengan ~ていた Sensei? Misal nya * 5年前に日本語を勉強している。 * 5年前に日本語を勉強していた。 Karena menurut saya 2 kalimat diatas mempunyai arti yang sama Sensei? Mohon penjelasan nya, dan terima kasih Sensei.</t>
  </si>
  <si>
    <t>ohayaou gozaimasu sensei. saya ingin mencoba menjawab renshu 1 sensei 73年前の爆弾のために建物は倒壊ている apakah bisa seperti ini sensei? Terima kasih sensei</t>
  </si>
  <si>
    <t>Assalamualaikum sensei. Sensei. Bagaimana cara membedakan sebuah kalimat lampau apakah mengunakan pola kalimat たatau ている。ada kah ciri-ciri kalimatnya sensei.</t>
  </si>
  <si>
    <t>Sensei saya ingin bertanya, jika ている adalah pola kalimat yang menjelaskan kejadian dimasa lampau, namun kaitannya masih ada dengan sekarang. Jika yang masih ada kaitannya itu dengan saat ini itu adalah kata sifat, apakah kata sifat tersebut ditambah ている dibelakangnya sensei ?. Terimakasih sensei</t>
  </si>
  <si>
    <t>saya ingin bertanya, fungsi pada ている tertulis menjelaskan kejadian di masa lalu dan mengekspresikan sejarah,pengalaman yg mempunyai konteks. Jadi apakah sebuah kejadian yg baru saja terjadi yang mempunyai konteks dapat menggunakan ている juga ?</t>
  </si>
  <si>
    <t>Sensei saya ingin mencoba menjawab renshu yg terakhir, リンさんは小さいころにビアノを弾くのが上手だったと聞きました、だったら今は自分で音楽が作れます。 Apakah kalimat di atas sudah benar sensei, mohon koreksinya sensei, terimakasih.</t>
  </si>
  <si>
    <t>Konnichiwa sensei, saya mau nanya kotoba 観光案内 itu hanya tempat atau bisa berbentuk buku panduan sensei?</t>
  </si>
  <si>
    <t>Ohayougozaimasu sensei, ている yg kita pelajari sekarang ini bisa digunakan untuk kejadian yang baru terjadi misalnya kemarin?, atau apakah ada ketentuan kejadian nya itu berapa lama. Terimakasih sensei</t>
  </si>
  <si>
    <t>先生、こんにちは。Saya ingin mencoba menjawab renshu yang pertama sensei : 原爆ドームは73年前に爆弾に襲われている。そのため、現在、世界平和と核兵器破壊への人間の希望の象徴として知られています。Apakah sudah benar sensei? Mohon koreksinya sensei, Terima kasih.</t>
  </si>
  <si>
    <t>Sensei 分ける bisa juga di gunakan penetapan waktu atau bisa jadi pembagian waktu? Terimakasih</t>
  </si>
  <si>
    <t>Sensei, saya ingin mencoba menjawab renshuu yang kedua: 「モナリザ」と「the last supper」は過去にダヴィンチによって描いている。今まで、この絵は世界で最も有名な絵の一つです。Mohon koreksinya sensei. Terimakasih</t>
  </si>
  <si>
    <t>Konnichiwa, Sensei. Saya ingin mencoba menjawab 練習 kedua, Da Vinciはモナリザや最後の晩餐など、彼の有名な描いている。Mohon koreksinya sensei. Terima kasih.</t>
  </si>
  <si>
    <t>先生、こんにちは。Saya mau bertanya sensei.. Apa untuk ~ている yang ini bisa diubah ke bentuk lampau sensei?? ~ていた? Saya juga pernah melihat penjelasan di Youtube tentang ~ていた yang menunjuk pada kejadian di masa lampau yang punya jangka waktu (子供の頃、私はジャカルタに住んでいました) Apa ini termasuk pada ~ている yang dipelajari saat ini sensei? Terima Kasih</t>
  </si>
  <si>
    <t>こんにちは、先生。Saya ingin bertanya mengenai pola ～ている kali ini. Saat membuat kalimat, apakah pada awal kalimat harus yang berunsur masa lampau dahulu, baru kalimat yang berunsur masa sekarang/kalimat yang berunsur keterkaitan dengan masa lampau tersebut sensei? Saya melihat contoh yang sensei berikan diawali dengan kalimat yang berunsur masa lampau terlebih dahulu.</t>
  </si>
  <si>
    <t>先生 こんにちは, saya ingin menoba menjawab renshu paling terakhir リナさんは子供ころピアノを勉強していますから今は自分で音楽が作りました.</t>
  </si>
  <si>
    <t>Sensei, konnichiwa. Izin bertanya mengenai renshuu yang saya buat kalimatnya. Tentang dua lukisan Da Vinci, saya menulis 「Monalisa」と「The Last Supper」っての Da Vinci に描かれている絵描きはとても有名です。 Lukisan yang dilukis oleh Da Vinci, yaitu Monalisa dan The Last Supper adalah lukisan yang terkenal. Apakah penggunaan 〜ている nya sudah tepat, Sensei? Terima kasih.</t>
  </si>
  <si>
    <t>saya ingin bertanya sensei, 保管 dan 貯める bedanya apa sensei?</t>
  </si>
  <si>
    <t>Sensei, konnichiwa. Saya mencoba membuat kalimat pada gambar terakhir yg terdapat pada PPT yang sensei berikan. "リナさんは小さいころビアノを引いているから、今は自分で音楽を作れます。" , Apakah penggunaan nya sudah benar dan sesuai sensei? Terimakasih banyak sensei.</t>
  </si>
  <si>
    <t>先生、こんにちは。Saya ingin mencoba menjawab 練習 yang terakhir リナは小さい頃からピアノを上手に弾いているので、今は自分で音楽が作れます 。Apakah bisa seperti itu sensei? Terimakasih.</t>
  </si>
  <si>
    <t>assalamualaikum 先生、saya ingin memberikan jawaban untuk renshuu yang pertama. jawabannya seperti ini sensei. ７３年前に、この建物は原爆爆発に見舞われている。 (pada tahun 73an, bangunan ini terkena ledakan bom atom) Mohon koreksi nya sensei... terima kasih.</t>
  </si>
  <si>
    <t>Sensei apakah kalimat ている disini merupakan bentuk pengalaman atau kejadian yg telah berlangsung, kenapa tidak menggunakan ていた</t>
  </si>
  <si>
    <t>Assalamualaikum sensei, perbedaan kosa kata 保管する dan 貯める apa sensei? Terimakasih sensei</t>
  </si>
  <si>
    <t>次のクイズをやってください。 時間：１６．００－１６．２０（２０分） tidak diperkenankan melihat catatan, bantuan melalui internet, bertanya kepada orang lain atau berbagai tindakan kecurangan lainnya. 頑張ってください</t>
  </si>
  <si>
    <t>次のクイズをやってください。 時間：１３．００－１３．２０（２０分） tidak diperkenankan melihat catatan, bantuan melalui internet, bertanya kepada orang lain atau berbagai tindakan kecurangan lainnya. 頑張ってください</t>
  </si>
  <si>
    <t>次の記事を読んでください。 それから次の質問に答えてください（日本語で）。 質問： １．どうして日本政府は「緊急事態宣言」を出しましたか。 ２．「緊急事態宣言」はいつからいつまで、どこでやりますか。 ３．「緊急事態宣言」のとき、何をしてはいけないですか。 ４．人々を助けるために、日本政府は何をしてくれますか。 そして、リンクにあるビデオを見てください。 それから、次の質問に答えてください。 ５．4月16日まで日本では新型コロナウィルスにかかった人は何人ですか。 jawaban ditulis dalam word dan file diberi penamaan sesuai ketentuan berikut: NIM_Nama_記事を読む宿題 contoh: 100000_dini budiani_記事を読む宿題 頑張ってください</t>
  </si>
  <si>
    <t>次のクイズをやってください。 時間：１０．１０－１０．４０（ Pengerjaan kuis２０分） tidak diperkenankan melihat catatan, bantuan melalui internet, bertanya kepada orang lain atau berbagai tindakan kecurangan lainnya. 頑張ってください</t>
  </si>
  <si>
    <t>次の記事を読んでください。 それから次の質問に答えてください（日本語で）。 質問： １．ウィルスが広がらないように、国はどうしなければならないと言っていますか。 ２．現在、どこの場所がにぎやかになっていますか。どうしてですか。 ３．「１０の行動」というのは何ですか。 ４．Perhatikan penggunaan 「～ています」 di bacaan tersebut. apa masing-masing fungsinya? jawaban ditulis dalam word dan file diberi penamaan sesuai ketentuan berikut: NIM_Nama_記事を読む宿題2 contoh: 100000_dini budiani_記事を読む宿題2 頑張ってください</t>
  </si>
  <si>
    <t>【Bunpo 6 Pertemuan 9】</t>
  </si>
  <si>
    <t>みなさん、おはようございます。</t>
  </si>
  <si>
    <t xml:space="preserve">元気でしょうか。 </t>
  </si>
  <si>
    <t xml:space="preserve"> 先週のUTSはどうでしたか。 </t>
  </si>
  <si>
    <t xml:space="preserve"> 今日から１１課に入りたいと思います。 </t>
  </si>
  <si>
    <t xml:space="preserve">今日は： １．ことば１ページの半分 ２．文法：～てくる・～ていく を勉強します。 </t>
  </si>
  <si>
    <t xml:space="preserve"> 次はPDFファイルをアップロードしました。 </t>
  </si>
  <si>
    <t xml:space="preserve"> ちゃんと見て勉強してきてください。 </t>
  </si>
  <si>
    <t xml:space="preserve">そして、～てくる・～ていくについてのウェブサイトも載せました。 </t>
  </si>
  <si>
    <t xml:space="preserve"> そこにはいくつか例文があります。ちゃんと読んでください。 </t>
  </si>
  <si>
    <t xml:space="preserve">そして、Youtubeのビデオがあります。 </t>
  </si>
  <si>
    <t xml:space="preserve"> ビデオを見るときに注意しましょう。 </t>
  </si>
  <si>
    <t xml:space="preserve"> 「～てくる」「～ていく」の意味はいろいろあります。 </t>
  </si>
  <si>
    <t xml:space="preserve"> 今勉強しているのは「変化」という意味です。 </t>
  </si>
  <si>
    <t xml:space="preserve"> はい、今日も出席をとるために皆さんから質問を待っています。 </t>
  </si>
  <si>
    <t>今日の１４．００時まで質問を待っています。</t>
  </si>
  <si>
    <t>【Feedback ata pertanyaan pada matakuliah Bunpo 6 pertemuan 9】</t>
  </si>
  <si>
    <t xml:space="preserve">Terimakasih atas berbagai macam pertanyaannya. </t>
  </si>
  <si>
    <t xml:space="preserve">maaf feedbacknya terlambat. </t>
  </si>
  <si>
    <t xml:space="preserve">berikut saya jawab pertanyaan2 tersebut. </t>
  </si>
  <si>
    <t>saya harap mina san dapat memahaminya.</t>
  </si>
  <si>
    <t xml:space="preserve"> apabila ada yng ingin ditanyakan kembali, silahkan berikan komentar.</t>
  </si>
  <si>
    <t xml:space="preserve">secara makna hampir sama. </t>
  </si>
  <si>
    <t xml:space="preserve">ada sedikit perbedaan, どんどん menunjukkan perubahan yang lebih cepat. </t>
  </si>
  <si>
    <t>dari segi penggunaan, bedanya ますます digunakan dalam ragam bahasa formal sementara どんどん lebih kasual (percakapan sehari-hari).</t>
  </si>
  <si>
    <t xml:space="preserve">secara makna hampir sama tapi ada perbedaannya. </t>
  </si>
  <si>
    <t xml:space="preserve"> saya berikan contoh, misalnya saat akan mulai ujian, guru menyebutkan: (1) これから試験を始めます </t>
  </si>
  <si>
    <t>ujian akan dimulai sebentar lagi misalnya, guru menyebutkan hal ini jam 8.00, maka ujian (bisa jadi) mulainya jam 8.10</t>
  </si>
  <si>
    <t xml:space="preserve"> Pada saat ujian, ada siswa yang tertangkap menyontek.</t>
  </si>
  <si>
    <t xml:space="preserve"> Guru mengingatkan: (2)今後、試験の時にこんなことをしないように約束してください。 </t>
  </si>
  <si>
    <t xml:space="preserve"> kamu harus berjanji tidak melakukan hal seperti ini lagi sewaktu ujian </t>
  </si>
  <si>
    <t>今後 disini menyebutkan waktu di masa depan, tapi tidak spesifik kapan waktunya.</t>
  </si>
  <si>
    <t>bisa saja minggu depan, bulan depan. dan tidak dalam waktu dekat seperti これから</t>
  </si>
  <si>
    <t xml:space="preserve">itu adalah makna てくるdan ていく yang kita pelajari sebelumnya. </t>
  </si>
  <si>
    <t xml:space="preserve">yang dipelajari di bab 11 agak berbeda. </t>
  </si>
  <si>
    <t xml:space="preserve">perhatikan contoh2 kalimat. </t>
  </si>
  <si>
    <t>てくる bermakna perubahan yang sudah selesai/ sedang berlangsung</t>
  </si>
  <si>
    <t xml:space="preserve"> contoh: saat bertemu ponakan yang sudah lama tidak jumpa (1) 大きくなってきましたね sudah besar ya... --&gt; perubahan sudah selesai </t>
  </si>
  <si>
    <t xml:space="preserve">(2)漢字を勉強して、だんだんわかってきます saya semakin paham setelah belajar kanji --&gt; perubahan sedang berlangsung. </t>
  </si>
  <si>
    <t xml:space="preserve">ていく bermakna perubahan yang DIPREDIKSI akan terjadi. </t>
  </si>
  <si>
    <t>makanya penggunaannya sering dikombinasikan dengan でしょう、だろう、かもしれない</t>
  </si>
  <si>
    <t xml:space="preserve"> (3)コロナウィルスの問題が続いたら、社会問題がひどくなっていくでしょう </t>
  </si>
  <si>
    <t xml:space="preserve"> apabila virus korona masih berlanjut, mungkin permasalahan sosial akan semakin parah --&gt; perubahan belum terjadi, tapi diprediksi akan terjadi </t>
  </si>
  <si>
    <t xml:space="preserve">tidak selalu. </t>
  </si>
  <si>
    <t xml:space="preserve">bisa saja bentuk kamus （る）tapi biasanya disertai dengan bentuk prediksi （でしょう、だろう、かもしれない） </t>
  </si>
  <si>
    <t xml:space="preserve"> Misal: あの子はますます背が高くなるでしょう anak itu mungkin akan bertambah tinggi</t>
  </si>
  <si>
    <t xml:space="preserve">いかにも adalah kata bantu kata kerja </t>
  </si>
  <si>
    <t xml:space="preserve">apabila kita lihat di kamus, maka artinya bermacam-macam. </t>
  </si>
  <si>
    <t xml:space="preserve">tapi yang kita bahas di pertemuan ini adalah いかにも yang bermakna dugaan yang sesuai dengan prediksi (asumsi ) orang. </t>
  </si>
  <si>
    <t xml:space="preserve">mirip dengan やはり／やっぱり karena kata ini menyebutkan prediksi dan asumsi maka lazimnya dikombinasikan dengan そう </t>
  </si>
  <si>
    <t xml:space="preserve">企業 dan 会社 sebenarnya sama saja. </t>
  </si>
  <si>
    <t xml:space="preserve"> 企業 digunakan dalam ragam bahasa formal, sementara 会社 lebih kasual. </t>
  </si>
  <si>
    <t xml:space="preserve"> 事業会社 sendiri berarti perusahaan yang berorientasi bisnis. </t>
  </si>
  <si>
    <t xml:space="preserve"> istilah ini agak kompleks, berhubungan dengan sistem pemerintahan Jepang. </t>
  </si>
  <si>
    <t xml:space="preserve"> untuk saat ini tidak usah dihiraukan dulu.</t>
  </si>
  <si>
    <t>bisa dua-duanya.</t>
  </si>
  <si>
    <t xml:space="preserve"> tapi lebih sering digunakan untuk menyebut penampilan</t>
  </si>
  <si>
    <t>saya sudah jawab di atas.</t>
  </si>
  <si>
    <t xml:space="preserve"> coba dilihat.</t>
  </si>
  <si>
    <t xml:space="preserve">betul, ungkapan itu digunakan untuk menyemangati seseorang yang sedang sedih, lemas, tidak mood... sementara 頑張って digunakan untuk menyemangati orang untuk melakukan sesuatu. </t>
  </si>
  <si>
    <t>orang tsb tidak dalam keadaan sedih, lemas, tidak mood.</t>
  </si>
  <si>
    <t xml:space="preserve"> misal, saat kita menyemangati teman ikut lomba, lebih cocok digunakan 頑張ってkarena kita memotivasi teman untuk berusaha saat lomba </t>
  </si>
  <si>
    <t>tapi pada saat teman sedang tidak mood (mungkin ada masalah pribadi) dan kita melihat teman kita tidak biasanya seperti itu, kita menyemangati dengan menyebutkan 元気を出して！</t>
  </si>
  <si>
    <t xml:space="preserve">普及するdengan 広がるartinya mirip. </t>
  </si>
  <si>
    <t xml:space="preserve">tapi saya rasa 広がる lebih umum. </t>
  </si>
  <si>
    <t>kita bisa gunakan : たくさん本を読んで、知識が広がった pada kalimat ini tidak cocok digunakan 普及する</t>
  </si>
  <si>
    <t xml:space="preserve">sama. </t>
  </si>
  <si>
    <t>dalam penggunaan, ますます lebih formal, dan だんだんlebih kasual.</t>
  </si>
  <si>
    <t xml:space="preserve">(1)tidak selalu. </t>
  </si>
  <si>
    <t xml:space="preserve">ますます artinya "semakin", berhubungan dengan perubahan. </t>
  </si>
  <si>
    <t xml:space="preserve">(bentuk perubahan dalam bahasa jepang tidak selalu てくる＆ていく. bisa juga hanya ～なる </t>
  </si>
  <si>
    <t xml:space="preserve"> (2) artinya sama. saya sudah jelaskan hal ini di jawaban teman yang lain. </t>
  </si>
  <si>
    <t>silahkan dibaca.</t>
  </si>
  <si>
    <t xml:space="preserve">berbeda.  </t>
  </si>
  <si>
    <t>coba cek sekali lagi contoh2 yang saya sudah paparkan.</t>
  </si>
  <si>
    <t xml:space="preserve">salah satu cara membedakan maknanya adalah lihat kata kerja yang digunakan. </t>
  </si>
  <si>
    <t xml:space="preserve">てくる＆ていくyang punya makna mendekat dan menjauh, biasanya kata kerjanya juga berhubungan dengan perpindahan. </t>
  </si>
  <si>
    <t xml:space="preserve"> misal: 飛ぶ、帰る、泳ぐ、出る、戻る、DLL sementara てくる＆ていく yang memiliki makna perubahan, kata kerjanya juga punya makna berubah misal: なる、わかる、増える、減る、普及する、慣れる、DLL </t>
  </si>
  <si>
    <t>ekspresi kemungkinan itu seringnya dikombinasikan denganていく bukan てくる</t>
  </si>
  <si>
    <t xml:space="preserve"> bisa saja dikombinasikan denganだろう、かもしれないdll</t>
  </si>
  <si>
    <t>saya sudah jawab di atas</t>
  </si>
  <si>
    <t>silahkan dibaca</t>
  </si>
  <si>
    <t xml:space="preserve">bukan kata sambung, tetapi kata bantu kata kerja. </t>
  </si>
  <si>
    <t xml:space="preserve"> situasi penggunaannya bisa macam-macam. </t>
  </si>
  <si>
    <t xml:space="preserve"> asal maknanya sesuai. silahkan cek jawaban saya di atas.</t>
  </si>
  <si>
    <t xml:space="preserve">tidak. </t>
  </si>
  <si>
    <t xml:space="preserve">ていく punya beberapa arti. </t>
  </si>
  <si>
    <t xml:space="preserve"> ini yang harus diingat. </t>
  </si>
  <si>
    <t xml:space="preserve"> di bab sebelumnya, artinya adalah menjauh. tapi di bab 11, artinya berhubungan dengan perubahan yang diprediksi akan terjadi. </t>
  </si>
  <si>
    <t xml:space="preserve"> silahkan baca jawaban2 saya terhadap pertanyaan teman yang lain.</t>
  </si>
  <si>
    <t xml:space="preserve">saya sudah jawab di atas. </t>
  </si>
  <si>
    <t xml:space="preserve"> silahkan dibaca</t>
  </si>
  <si>
    <t xml:space="preserve">bisa perubahan macam-macam. </t>
  </si>
  <si>
    <t>orang makin besar, makin paham, makin cantik, makin dingin, makin ramai.... apa saja!</t>
  </si>
  <si>
    <t xml:space="preserve">seperti yang saya sebutkan di pdf, てくる＆ていく punya beberapa arti. </t>
  </si>
  <si>
    <t xml:space="preserve"> pada bab 6 kita pelajari tentang てくる＆ていくyang artinya mendekat dan menjauh. </t>
  </si>
  <si>
    <t xml:space="preserve"> selain itu, mereka juga punya arti lain, yaitu menyebut perubahan.</t>
  </si>
  <si>
    <t>(kita tidak bisa laing menggantikan 2 hal yang berbeda kan?)</t>
  </si>
  <si>
    <t>2 makna tersebut berbeda dan tidak mungkin saling menggantikan</t>
  </si>
  <si>
    <t xml:space="preserve">（１）派手なパーティー Pesta yang mencolok (meriah) </t>
  </si>
  <si>
    <t xml:space="preserve">bisa.  </t>
  </si>
  <si>
    <t>bisa juga menyebutkan aksi yang mencolok misal:</t>
  </si>
  <si>
    <t>（２）彼らは派手にケンカしました Mereka bertengkar dengan heboh</t>
  </si>
  <si>
    <t xml:space="preserve">saya gak bingung dengan pertanyaannya. </t>
  </si>
  <si>
    <t xml:space="preserve">tapi saya lihat inti pertanyaannya: apakah ていく bisa digunakan untuk menyebut hal diri sendiri. </t>
  </si>
  <si>
    <t xml:space="preserve">di video katanya tidak bisa ya. </t>
  </si>
  <si>
    <t xml:space="preserve"> tapi menurut saya bisa saja, asal hal tersebut tidak kita ketahui dengan pasti.</t>
  </si>
  <si>
    <t xml:space="preserve">misal: 今は30さいで肌（はだ）がまだきれいですが、これからしわが増えていくでしょう </t>
  </si>
  <si>
    <t>sekarang saya 30 tahun dan kulit saya masih bagus tetapi nantinya kerutan akan semakin banyak.</t>
  </si>
  <si>
    <t xml:space="preserve">これからなっていきました --&gt; aneh, tidak konsisten </t>
  </si>
  <si>
    <t xml:space="preserve">これから merujuk waktu di masa depan tetapi kata kerja yang digunakan bentuk lampau. </t>
  </si>
  <si>
    <t>seharusnya これから値段が高くなっていくでしょう</t>
  </si>
  <si>
    <t xml:space="preserve">saya perbaiki di kalimat yang kedua. </t>
  </si>
  <si>
    <t xml:space="preserve">しかし、現在は家族の人々が減少してきました →しかし、現在では家族メンバーが少なくなってきました </t>
  </si>
  <si>
    <t xml:space="preserve"> kata 減少する merujuk barang, hal, orang yang berkurang. yang tadinya banyak menjadi sedikit. ini tidak tepat untuk keluarga.</t>
  </si>
  <si>
    <t xml:space="preserve">弁 &lt;-- kanjinya べん </t>
  </si>
  <si>
    <t xml:space="preserve"> 方言= べん</t>
  </si>
  <si>
    <t xml:space="preserve"> 方言 itu berarti bahasa daerah 弁 biasanya dialek. </t>
  </si>
  <si>
    <t xml:space="preserve"> seseorang bisa saja menggunakan bahasa Jepang standar, tapi masih ada unsur関西弁nya.</t>
  </si>
  <si>
    <t>sama seperti di Indonesia, walaupun berbahasa Indonesia, tapi ada orang yg berbicara bahasa Indonesia dengan dialek minang, dialek batak, jawa dll...</t>
  </si>
  <si>
    <t>saya sudah jawab ini di atas (pertanyaan febri)</t>
  </si>
  <si>
    <t>saya sudah jawab ini di atas.</t>
  </si>
  <si>
    <t xml:space="preserve">silahkan dibaca </t>
  </si>
  <si>
    <t xml:space="preserve">agak berbeda </t>
  </si>
  <si>
    <t xml:space="preserve">もっともっと --&gt; dari kata もっと yang diulang untuk penekanan. </t>
  </si>
  <si>
    <t xml:space="preserve">seringnya digunakan untuk menyebut "lebih" </t>
  </si>
  <si>
    <t>misal: （１）もっともっと食べてください。ケーキがまだたくさんありますよ。</t>
  </si>
  <si>
    <t xml:space="preserve"> ayo makan lebih banyak, kuenya masih ada banyak lho </t>
  </si>
  <si>
    <t xml:space="preserve">（２）これからもっともっと寒くなるでしょう </t>
  </si>
  <si>
    <t xml:space="preserve"> mulai saat ini mungkin akan semakin dingin </t>
  </si>
  <si>
    <t xml:space="preserve">もっと bisa juga digunakan untuk menyebutkan perubahan (contoh 2) dan juga bisa menyebutkan hal yang jumlahnya lebih banyak (contoh 1) </t>
  </si>
  <si>
    <t>sementara ますます hanya menyebutkan perubahan saja.</t>
  </si>
  <si>
    <t xml:space="preserve"> dari sisi penggunaan, ますます digunakan dalam ragam bahasa formal </t>
  </si>
  <si>
    <t xml:space="preserve">bisa saja </t>
  </si>
  <si>
    <t xml:space="preserve">コロナウィルスの問題で、ものの値段が高くなってきている。これが続くと、社会問題がひどくなっていくでしょう。 </t>
  </si>
  <si>
    <t xml:space="preserve"> karena permasalahan virus korona, barang-barang menjadi mahal saat ini. kalau ini berlanjut, permasalahan sosial mungkin akan semakin parah.</t>
  </si>
  <si>
    <t xml:space="preserve">mina san. ohayo gozaimasu. </t>
  </si>
  <si>
    <t xml:space="preserve"> maaf hari ini kita belajarnya terlambat. </t>
  </si>
  <si>
    <t xml:space="preserve">saya akan posting materi dan ujiannya jam 4 sore. </t>
  </si>
  <si>
    <t>harap dimaklumi</t>
  </si>
  <si>
    <t>【BUNPO 6 PERTEMUAN 10】</t>
  </si>
  <si>
    <t>みなさん、こんにちは</t>
  </si>
  <si>
    <t xml:space="preserve"> お元気でしょうか。 </t>
  </si>
  <si>
    <t xml:space="preserve">今日もお家から勉強しましょう。 </t>
  </si>
  <si>
    <t xml:space="preserve"> 今日は第１１課の③を勉強します。</t>
  </si>
  <si>
    <t xml:space="preserve"> ことば： 第１１課　P.2　行動～提案する 文法： １１－４「～らしい」 </t>
  </si>
  <si>
    <t xml:space="preserve"> 「～らしい」memiliki 2 arti. </t>
  </si>
  <si>
    <t xml:space="preserve">kali ini kita belajar 「～らしい」 yang artinya mirip dengan 「～のような」「～みたいな」 </t>
  </si>
  <si>
    <t xml:space="preserve"> 下にはyoutubeリンクとウェブサイトのリンクがあります。 </t>
  </si>
  <si>
    <t>ぜひ見てみてください。</t>
  </si>
  <si>
    <t xml:space="preserve"> Sebagai absen pertemuan kali ini, silahkan minasan mengajukan pertanyaan mengenai materi kali ini.</t>
  </si>
  <si>
    <t xml:space="preserve"> pertanyaan akan saya tunggu sampai jam 6 sore hari ini. </t>
  </si>
  <si>
    <t xml:space="preserve">次のクイズをやってください。 </t>
  </si>
  <si>
    <t xml:space="preserve"> 時間：１６．００－１６．２０（２０分） </t>
  </si>
  <si>
    <t xml:space="preserve">tidak diperkenankan melihat catatan, bantuan melalui internet, bertanya kepada orang lain atau berbagai tindakan kecurangan lainnya. </t>
  </si>
  <si>
    <t>【BUNPO 6 PERTEMUAN 11】</t>
  </si>
  <si>
    <t xml:space="preserve"> みなさん、こんにちは</t>
  </si>
  <si>
    <t>お元気でしょうか。</t>
  </si>
  <si>
    <t xml:space="preserve"> 今日もお家から勉強しましょう。 </t>
  </si>
  <si>
    <t xml:space="preserve"> 今日は第１１課の⑤を勉強します。</t>
  </si>
  <si>
    <t xml:space="preserve"> ことば： 第１１課　P.3　掌～期待する 文法： １１－５「～として」 </t>
  </si>
  <si>
    <t xml:space="preserve"> ぜひ見てみてください。 </t>
  </si>
  <si>
    <t xml:space="preserve"> Sebagai absen pertemuan kali ini, silahkan minasan mengajukan pertanyaan mengenai materi kali ini. </t>
  </si>
  <si>
    <t xml:space="preserve"> pertanyaan akan saya tunggu sampai jam 4 sore hari ini.</t>
  </si>
  <si>
    <t xml:space="preserve"> *Kuis 11-2 akan dilaksanakan jam 1 siang ini.</t>
  </si>
  <si>
    <t xml:space="preserve"> 時間：１３．００－１３．２０（２０分）</t>
  </si>
  <si>
    <t xml:space="preserve"> tidak diperkenankan melihat catatan, bantuan melalui internet, bertanya kepada orang lain atau berbagai tindakan kecurangan lainnya.</t>
  </si>
  <si>
    <t>次の記事を読んでください。</t>
  </si>
  <si>
    <t xml:space="preserve"> それから次の質問に答えてください（日本語で）。</t>
  </si>
  <si>
    <t xml:space="preserve"> そして、リンクにあるビデオを見てください。 </t>
  </si>
  <si>
    <t xml:space="preserve"> それから、次の質問に答えてください。 </t>
  </si>
  <si>
    <t xml:space="preserve">５．4月16日まで日本では新型コロナウィルスにかかった人は何人ですか。 </t>
  </si>
  <si>
    <t xml:space="preserve"> jawaban ditulis dalam word dan file diberi penamaan sesuai ketentuan berikut: NIM_Nama_記事を読む宿題 contoh: 100000_dini budiani_記事を読む宿題 </t>
  </si>
  <si>
    <t xml:space="preserve"> 質問： １．どうして日本政府は「緊急事態宣言」を出しましたか。 </t>
  </si>
  <si>
    <t xml:space="preserve"> ２．「緊急事態宣言」はいつからいつまで、どこでやりますか。 </t>
  </si>
  <si>
    <t xml:space="preserve"> ３．「緊急事態宣言」のとき、何をしてはいけないですか。  </t>
  </si>
  <si>
    <t xml:space="preserve"> ４．人々を助けるために、日本政府は何をしてくれますか。 </t>
  </si>
  <si>
    <t xml:space="preserve">【BUNPO 6 PERTEMUAN 12】 </t>
  </si>
  <si>
    <t xml:space="preserve"> みなさん、おはようございます </t>
  </si>
  <si>
    <t xml:space="preserve"> お元気でしょうか。</t>
  </si>
  <si>
    <t xml:space="preserve"> 今日は第１１課の⑦を勉強します。</t>
  </si>
  <si>
    <t xml:space="preserve"> ことば： 第１１課　P.4　保管する～それもわるくないですけど… 文法： １１－７「～ている」 </t>
  </si>
  <si>
    <t xml:space="preserve">下には「～ている」についてのウェブサイトのリンクがあります。 </t>
  </si>
  <si>
    <t xml:space="preserve"> Youtubeのビデオもあります。</t>
  </si>
  <si>
    <t>tetapi video ini memaparkan fungsi dan contoh ている yang sudah dipelajari sebelumnya. penjelasannya sangat baik, disertai contoh dan latihan.</t>
  </si>
  <si>
    <t xml:space="preserve"> bagi mina san yang ingin memperdalam/ mengingat kembali fungsi ている yang dipelajari di 1nen dan 2 nen, silahkan melihat 2 video berikut. </t>
  </si>
  <si>
    <t>pertanyaan akan saya tunggu sampai jam 2 siang hari ini.</t>
  </si>
  <si>
    <t xml:space="preserve"> 時間：１０．１０－１０．４０（ Pengerjaan kuis２０分） </t>
  </si>
  <si>
    <t xml:space="preserve"> tidak diperkenankan melihat catatan, bantuan melalui internet, bertanya kepada orang lain atau berbagai tindakan kecurangan lainnya. </t>
  </si>
  <si>
    <t xml:space="preserve">次の記事を読んでください。 </t>
  </si>
  <si>
    <t xml:space="preserve"> 質問： １．ウィルスが広がらないように、国はどうしなければならないと言っていますか。 </t>
  </si>
  <si>
    <t xml:space="preserve"> ２．現在、どこの場所がにぎやかになっていますか。どうしてですか。 </t>
  </si>
  <si>
    <t xml:space="preserve"> ３．「１０の行動」というのは何ですか。</t>
  </si>
  <si>
    <t xml:space="preserve">４．Perhatikan penggunaan 「～ています」 di bacaan tersebut. </t>
  </si>
  <si>
    <t xml:space="preserve"> apa masing-masing fungsinya?</t>
  </si>
  <si>
    <t xml:space="preserve">jawaban ditulis dalam word dan file diberi penamaan sesuai ketentuan berikut: NIM_Nama_記事を読む宿題2 contoh: 100000_dini budiani_記事を読む宿題2 </t>
  </si>
  <si>
    <t xml:space="preserve">Mata Kuliah </t>
  </si>
  <si>
    <t xml:space="preserve">pertemuan perkuliahan perkuliahan </t>
  </si>
  <si>
    <t>Kanji 1</t>
  </si>
  <si>
    <t>Chokai 4</t>
  </si>
  <si>
    <t>Sakubun 3</t>
  </si>
  <si>
    <t>Kaiwa &amp; Chokai 6</t>
  </si>
  <si>
    <t>Bunpo 6</t>
  </si>
  <si>
    <t>Nihongo Jokyu</t>
  </si>
  <si>
    <t>Total</t>
  </si>
  <si>
    <t>rerata ujaran/ pertemuan</t>
  </si>
  <si>
    <t>penjelasan/ jawaban</t>
  </si>
  <si>
    <t>informasi/ peringatan</t>
  </si>
  <si>
    <t>contoh</t>
  </si>
  <si>
    <t>penjelasan alasan</t>
  </si>
  <si>
    <t>Pertemuan 1</t>
  </si>
  <si>
    <t>おはようございます先生。</t>
  </si>
  <si>
    <t>わかりました。</t>
  </si>
  <si>
    <t>はい先生、わかりました。</t>
  </si>
  <si>
    <t xml:space="preserve">Ohayou gozaimasu, sensei. </t>
  </si>
  <si>
    <t>Lanjutan kanji yang kemarin sensei?</t>
  </si>
  <si>
    <t>,baik sensei</t>
  </si>
  <si>
    <t>ohayou gozaimasu sensei</t>
  </si>
  <si>
    <t xml:space="preserve"> haiii sensei.</t>
  </si>
  <si>
    <t xml:space="preserve">Konnichiwa, </t>
  </si>
  <si>
    <t>baik sensei.</t>
  </si>
  <si>
    <t xml:space="preserve">konnichiwa sensei, </t>
  </si>
  <si>
    <t>sensei konichiwa</t>
  </si>
  <si>
    <t xml:space="preserve"> hai sensei</t>
  </si>
  <si>
    <t xml:space="preserve">Ohayou gozaimasu sensei, </t>
  </si>
  <si>
    <t>Ohayou gozaimasu sensei</t>
  </si>
  <si>
    <t>Ohayou gozaimasu sensei,</t>
  </si>
  <si>
    <t xml:space="preserve"> baik sensei</t>
  </si>
  <si>
    <t>ohayou gozaimasu sensei,</t>
  </si>
  <si>
    <t>hai sensei.</t>
  </si>
  <si>
    <t>ohayou gozaimasu</t>
  </si>
  <si>
    <t xml:space="preserve">Konnichiwa sensei, </t>
  </si>
  <si>
    <t xml:space="preserve"> Hadir sensei </t>
  </si>
  <si>
    <t xml:space="preserve">Konnichiwa,  </t>
  </si>
  <si>
    <t xml:space="preserve">Konnichiwa </t>
  </si>
  <si>
    <t xml:space="preserve">,Hadir sensei </t>
  </si>
  <si>
    <t>こんにちは、先生。</t>
  </si>
  <si>
    <t>はい、います</t>
  </si>
  <si>
    <t xml:space="preserve">Sumimasen, sensei. </t>
  </si>
  <si>
    <t xml:space="preserve">Kami tidak ada buku marugoto A2-2 sensei. </t>
  </si>
  <si>
    <t>Kami hanya ada buku marugoto A2-1 sensei.</t>
  </si>
  <si>
    <t xml:space="preserve">Sumimasen sensei... </t>
  </si>
  <si>
    <t>Pengumpulan tugasnya gimana ya sensei?</t>
  </si>
  <si>
    <t xml:space="preserve">Ohayou </t>
  </si>
  <si>
    <t xml:space="preserve"> sensei hadir</t>
  </si>
  <si>
    <t xml:space="preserve">Ohayou gozaimasu, </t>
  </si>
  <si>
    <t xml:space="preserve"> Hadir sensei</t>
  </si>
  <si>
    <t>konnichiwa</t>
  </si>
  <si>
    <t xml:space="preserve"> hadir sensei</t>
  </si>
  <si>
    <t>konnichiwa sensei</t>
  </si>
  <si>
    <t xml:space="preserve">Konniciwa sensei, </t>
  </si>
  <si>
    <t>siap laksanakan</t>
  </si>
  <si>
    <t xml:space="preserve"> konnichiwa</t>
  </si>
  <si>
    <t>Assalamualaikum sensei</t>
  </si>
  <si>
    <t>penjelasan/jawaban</t>
  </si>
  <si>
    <t xml:space="preserve"> contoh</t>
  </si>
  <si>
    <t>fungsi</t>
  </si>
  <si>
    <t>interactivity</t>
  </si>
  <si>
    <t>prosedural</t>
  </si>
  <si>
    <t>eksplanatori</t>
  </si>
  <si>
    <t>fungsi komunikasi</t>
  </si>
  <si>
    <t>motivasi</t>
  </si>
  <si>
    <t>minta tolong</t>
  </si>
  <si>
    <t>ekspository</t>
  </si>
  <si>
    <t>kognitif</t>
  </si>
  <si>
    <t>Konnichiwa sensei,</t>
  </si>
  <si>
    <t>, oke sensei</t>
  </si>
  <si>
    <t xml:space="preserve"> ini sedang dibuat sensei</t>
  </si>
  <si>
    <t xml:space="preserve">Siap sensei </t>
  </si>
  <si>
    <t>Konnichiwai</t>
  </si>
  <si>
    <t>konnichiwa sensei,</t>
  </si>
  <si>
    <t xml:space="preserve">Konnichiwa sensei </t>
  </si>
  <si>
    <t xml:space="preserve">Baik sensei, </t>
  </si>
  <si>
    <t>terimakasih.</t>
  </si>
  <si>
    <t>Konnichiwa sensei.</t>
  </si>
  <si>
    <t xml:space="preserve"> Baik sensei</t>
  </si>
  <si>
    <t>alhamdulillah banyak anime tamat sama saya sensei</t>
  </si>
  <si>
    <t>saya hanya di rumah saja sensei dan mengerjakan tugas-tugas yang di berikan dosen</t>
  </si>
  <si>
    <t>Selain itu saya juga mengerjakan tugas tugas online</t>
  </si>
  <si>
    <t>Genkidesu</t>
  </si>
  <si>
    <t xml:space="preserve">Selama satu bulan terakhir saya lebih banyak menjaga pola makan sehat dan olahraga. </t>
  </si>
  <si>
    <t xml:space="preserve">saya jadi sering nonton drama sensei </t>
  </si>
  <si>
    <t xml:space="preserve">hadir sensei. </t>
  </si>
  <si>
    <t xml:space="preserve"> Maaf sensei saya baru komen,</t>
  </si>
  <si>
    <t>hp saya gak bisa hidup tadi sensei,</t>
  </si>
  <si>
    <t xml:space="preserve">genki des. </t>
  </si>
  <si>
    <t xml:space="preserve"> Saya membantu orang tua mengurus dirumah sensei , memberi peliharaan makanan sensei , waktu main game saya kurang jadinya sensei. Itu saja sensei</t>
  </si>
  <si>
    <t xml:space="preserve"> hanya nonton, tidur, ngerjain tugas sensei</t>
  </si>
  <si>
    <t>genkidesu</t>
  </si>
  <si>
    <t xml:space="preserve"> Yang pasti setiap hari ngerjain tugas online, nonton film juga udah pasti sensei.</t>
  </si>
  <si>
    <t>banyak sensei seperti,ngerjakan tugas nonton dan main game.</t>
  </si>
  <si>
    <t xml:space="preserve"> sudah banyak tugas online yang dikerjakan sensei.</t>
  </si>
  <si>
    <t>ngerjain tugas, lebih sering buat masakan baru, nonton youtube sensei</t>
  </si>
  <si>
    <t>nonton drama,makan tidur sensei</t>
  </si>
  <si>
    <t xml:space="preserve">hai sensei, </t>
  </si>
  <si>
    <t>alhamdulillah baik sensei</t>
  </si>
  <si>
    <t xml:space="preserve"> belajar, ujian, nonton, dan main game sensei.</t>
  </si>
  <si>
    <t>Saya masih bantu jaga warung,nonton anime yang baru sama yang lama, ngerjakan tugas online</t>
  </si>
  <si>
    <t>kebanyakan diisi sama hal" yang biasa dilakuin wibu</t>
  </si>
  <si>
    <t>genki desu.</t>
  </si>
  <si>
    <t>Ngerjain tugas, masak masak, nonton juga sensei</t>
  </si>
  <si>
    <t>Mengerjakan tugas kuliah dan tugas rumah lainnya sensei</t>
  </si>
  <si>
    <t>Konichiwa sensei</t>
  </si>
  <si>
    <t>yang saya lakukan hanya ngerjain tugas, masak, nonton anime, sama tiduran sensei</t>
  </si>
  <si>
    <t>Itu saja sensei</t>
  </si>
  <si>
    <t xml:space="preserve">selama satu bulan saya hanya berjualan ,nonton anime, main game, ngerjakan tugas, dan tidak lupa untuk makan dan tidur. </t>
  </si>
  <si>
    <t>Nonton, ngerjain tugas, dan main game sensei</t>
  </si>
  <si>
    <t xml:space="preserve">Gk banyak yg bisa dilakuin sensei. </t>
  </si>
  <si>
    <t>Setiap hari ngerjain tugas mulu</t>
  </si>
  <si>
    <t>Saya nonton film,dorama,anime, main game, belajar, ngerjain tugas, membersihkan rumah kadang juga berkebun😅</t>
  </si>
  <si>
    <t>bangun -&gt; nonton -&gt; main -&gt; cek tugas -&gt; cari makan-&gt;nonton lagi -&gt; main lagi -&gt; buat tugas -&gt; tidur -&gt; ulang lagi, ditambah belajar sedikit sensei</t>
  </si>
  <si>
    <t xml:space="preserve"> Selama 1 bulan ini saya ngerjain tugas, nonton dorama, dan melakukan pekerjaan rumah..</t>
  </si>
  <si>
    <t>Konnichiwa</t>
  </si>
  <si>
    <t>sibuk nyari jaringan sensei</t>
  </si>
  <si>
    <t>Alhamdulillah saya banyak baca manga sensei</t>
  </si>
  <si>
    <t>,sibuk ngerjain tugas dan bersih-bersih rumah sensei</t>
  </si>
  <si>
    <t>Selama satu bulan ini saya lebih banyak nonton dorama sensei dan berusaha tidak keluar rumah sensei..</t>
  </si>
  <si>
    <t xml:space="preserve"> jadi selama itu saya ngegambar sambil panik hp saya gak bisa hidup. Mau ngerjain tugas juga jadinya tidak bisa</t>
  </si>
  <si>
    <t xml:space="preserve"> Mau ngerjain tugas juga jadinya tidak bisa</t>
  </si>
  <si>
    <t>Sensei juga jaga kesehatan ya</t>
  </si>
  <si>
    <t xml:space="preserve">Baik sensei </t>
  </si>
  <si>
    <t xml:space="preserve">Konnichiwa senseii </t>
  </si>
  <si>
    <t xml:space="preserve">baik </t>
  </si>
  <si>
    <t>Reaksi mahasiswa</t>
  </si>
  <si>
    <t xml:space="preserve">Asalamualaikum sensei </t>
  </si>
  <si>
    <t xml:space="preserve"> Mau bertanya 向け　dengan 向けの itu di depannya smaa2 kataa benda sensei </t>
  </si>
  <si>
    <t xml:space="preserve">Apakah ada pembedanya atau memang sama saja? </t>
  </si>
  <si>
    <t xml:space="preserve"> Cotoh :向け 子ども向けドラマをつくるそうです Contoh: 向けの これは女性向けの雑誌です</t>
  </si>
  <si>
    <t>,setelah saya menonton videonya saya ingin bertanya tentang perbedaan dari "ために" dan "向け"</t>
  </si>
  <si>
    <t xml:space="preserve">hayou gozaimasu sensei, </t>
  </si>
  <si>
    <t xml:space="preserve"> sensei saya ingin bertanya apakah benar penggunaan 向けに dan ために sama?</t>
  </si>
  <si>
    <t xml:space="preserve"> Dan saya melihat contoh kalimat di internet contohnya seperti ini 社員が日本企業向けの特注プログラムを作成している。</t>
  </si>
  <si>
    <t>dan dibuku 最近は外国人のこどむけにいろいろテキスト作られている。</t>
  </si>
  <si>
    <t xml:space="preserve">Assalamualaikum sensei, </t>
  </si>
  <si>
    <t xml:space="preserve"> saya ingin bertanya tentang pola kalimat きれる . </t>
  </si>
  <si>
    <t>Kalau saya lihat di Internet きれる itu menunjukkan keadaan yang lengkap atau tidak tidak tersisa.</t>
  </si>
  <si>
    <t xml:space="preserve"> Saya lihat contoh di Internet itu maknanya seperti do all, sold all, eat all, nothing left. </t>
  </si>
  <si>
    <t xml:space="preserve"> Itu maksudnya bagaimana sensei? </t>
  </si>
  <si>
    <t xml:space="preserve"> Apakah dia menjelaskan suatu hal yang banyak ya sensei? </t>
  </si>
  <si>
    <t>Seperti contoh dibuku "10キロマラソンを１時間かけて、走ききった"。Dan contoh di internet yang saya baca "今日はも魚を全部売りきれた</t>
  </si>
  <si>
    <t>Terimakasih Sensei.</t>
  </si>
  <si>
    <t xml:space="preserve">Sensei, saya ingin bertanya. </t>
  </si>
  <si>
    <t xml:space="preserve"> Dari yang saya pahami といえば dan といったら artinya sama sama "jika berbicara tentang ... maka tentu saja" </t>
  </si>
  <si>
    <t>Perbedaan saat dipakainya seperti apa sensei.</t>
  </si>
  <si>
    <t>apakah contoh 百万ドル"といえば"たいへんな金額ですよ &gt;&gt;&gt; 百万ドル"といったらた"いへんな金額ですよ punya arti yang sama dan penggunaan yang mana yang benarnya sensei..</t>
  </si>
  <si>
    <t>ekspositori</t>
  </si>
  <si>
    <t>eksplanatory</t>
  </si>
  <si>
    <t>Sensei saya mau bertanya, dalam pola kalimat ~きれる kapan waktu yg tepat bisa berubah menjadi ~きった?</t>
  </si>
  <si>
    <t xml:space="preserve"> Lalu mengapa tidak ~きれた? </t>
  </si>
  <si>
    <t xml:space="preserve"> Terimakasih</t>
  </si>
  <si>
    <t xml:space="preserve"> Dari video yg telah saya lihat. Ada yg pakai partikel ni, de dan ada yang tidak. </t>
  </si>
  <si>
    <t xml:space="preserve"> Jadi dari ketiga itu perbedaannya apa sensei?</t>
  </si>
  <si>
    <t xml:space="preserve">Sensei, saya ingin bertanya tentang pola kalimat 向けに, apakah artinya "untuk"? </t>
  </si>
  <si>
    <t>Atau ada arti lainnya sensei?</t>
  </si>
  <si>
    <t>Assalamualaikum sensei,</t>
  </si>
  <si>
    <t xml:space="preserve">saya ingin tentang pola kalimat むけ、むき. </t>
  </si>
  <si>
    <t xml:space="preserve">Dari yang saya baca di internet dan di video sama-sama memiliki arti "untuk/ditujukan untuk...". </t>
  </si>
  <si>
    <t>Menurut video yang sensei kirim disana dijelaskan bahwa perbedaannya kalau むけ "digunakan untuk siapa si pencipta membuat nya", sedangkan むき" digunakan ketika benda yg dibuat cocok untuk orang itu".</t>
  </si>
  <si>
    <t>. Contohnya -この雑誌は女性むけだ。 -この料理は子供向きだ。</t>
  </si>
  <si>
    <t xml:space="preserve"> Jadi yang ingin saya tanyakan, maksud dari penjelasan di YouTube itu apa sensei? </t>
  </si>
  <si>
    <t xml:space="preserve"> Karena saya masih kurang paham dengan penjelasan nya. </t>
  </si>
  <si>
    <t xml:space="preserve"> Terima kasih sensei</t>
  </si>
  <si>
    <t>Assalamualaikum sensei.</t>
  </si>
  <si>
    <t xml:space="preserve">saya ingin bertanya tentang pola kalimat さえ. </t>
  </si>
  <si>
    <t xml:space="preserve"> Yang saya ketahui sebelum pola kalimat さえ bisa ditambahkan KB disertai partikel で</t>
  </si>
  <si>
    <t>Tetapi dari contoh di video youtube tersebut dituliskan 彼は３日間、水さえ飲まなかった.</t>
  </si>
  <si>
    <t>Ini sudah dijelaskan juga divideo, tapi saya masih kurang mengerti kenapa setelah kata 水 tidak disertakan partikel で pada kalimat ini sensei?</t>
  </si>
  <si>
    <t xml:space="preserve">Saya ingin bertanya tentang きった／きれた sensei. </t>
  </si>
  <si>
    <t xml:space="preserve"> Saya baca penjelasannya di internet sensei itu artinya "mampu melakukan sepenuhnya". </t>
  </si>
  <si>
    <t>. Di video yg sensei kirim di google classroom ada contoh kalimat 多すぎて食べ きれ なかった (tidak bisa/tidak mampu makan karena terlalu banyak) 力を出しきったので(Karena telah mengeluarkan tenaga sepenuhnya)、</t>
  </si>
  <si>
    <t xml:space="preserve">. Kenapa memakai きった sensei? </t>
  </si>
  <si>
    <t xml:space="preserve"> Apakah saya salah pengertian mengenai kitta/kireta sensei? </t>
  </si>
  <si>
    <t xml:space="preserve"> Mohon penjelasannya..</t>
  </si>
  <si>
    <t xml:space="preserve">Saya ingin bertanya tentang さえ. </t>
  </si>
  <si>
    <t xml:space="preserve">Apakah makna さえitu sama dengan walaupun/-pun, bahkan, cuma? </t>
  </si>
  <si>
    <t xml:space="preserve"> Kemudian apakah さえ dan でも itu sama atau tidak sensei? </t>
  </si>
  <si>
    <t xml:space="preserve"> Karena dari beberapa contoh yg saya lihat baik di buku dan di internet kata さえ bisa diganti dg でも sensei</t>
  </si>
  <si>
    <t>. Cth: -さえ 彼は自分の家の住所さえ思い出せない。 -でも 彼は自分の家の住所でも思い出せない。</t>
  </si>
  <si>
    <t xml:space="preserve"> Dan saya juga masih belum paham perbedaan さえ dan でさえ sensei. </t>
  </si>
  <si>
    <t xml:space="preserve"> Terimakasih sensei.</t>
  </si>
  <si>
    <t xml:space="preserve">Saya ingin bertanya tentang pola kalimat ~さえ~ない </t>
  </si>
  <si>
    <t xml:space="preserve"> Pada buku ~さえ diikuti dengan kalimat negatif. </t>
  </si>
  <si>
    <t xml:space="preserve">Dengan contoh ひらがなさえかけないんですから、当然漢字はかけません </t>
  </si>
  <si>
    <t xml:space="preserve">Yang saya pahami memiliki makna "karena menulis hiragana saja tidak bisa , tentu menulis kanji juga tidak bisa. </t>
  </si>
  <si>
    <t xml:space="preserve"> akan tetapi pada Beberapa contoh di internet dan pada video ada yang diikuti dengan kalimat positif sensei. </t>
  </si>
  <si>
    <t xml:space="preserve">. Bagaimana makna dari ~さえ yang diikuti oleh kalimat positif. </t>
  </si>
  <si>
    <t xml:space="preserve"> Karena saya kurang memahami nya sensei.</t>
  </si>
  <si>
    <t xml:space="preserve">Asalamualikum sensei </t>
  </si>
  <si>
    <t xml:space="preserve">mau bertanya apakah というより dan というか　itu sma sensei? </t>
  </si>
  <si>
    <t xml:space="preserve">atau というより lebih berfokus ke perbedan yang tidak terlalu jauh...？ </t>
  </si>
  <si>
    <t xml:space="preserve"> contohnya: 辛いというより、塩辛いですね</t>
  </si>
  <si>
    <t xml:space="preserve">Dari yang saya pelajari dari internet, dan YouTube っぽい itu artinya bisa jadi "seperti", mirip dengan らしい dan みたい . </t>
  </si>
  <si>
    <t xml:space="preserve"> Perbedaannya dimana ya sensei?</t>
  </si>
  <si>
    <t xml:space="preserve"> saya ingin bertanya tentang pola kalimat てからでないと.</t>
  </si>
  <si>
    <t xml:space="preserve"> Kalau saya lihat di internet A てからでないと B itu Kalimat B tidak bisa dilakukan jika A belum dilakukan. </t>
  </si>
  <si>
    <t xml:space="preserve"> Seperti contoh dibuku 父にきいてからでないと、外泊くできない。</t>
  </si>
  <si>
    <t xml:space="preserve">Berarti kalimatnya harus ada persetujuan dari si ayah jika ingin menginap. </t>
  </si>
  <si>
    <t>.Sedangkan di youtube itu てからでなければ juga harus ada persetujuan gitu ya sensei?</t>
  </si>
  <si>
    <t xml:space="preserve">Apakah ada perbedaan spesifiknya sensei? </t>
  </si>
  <si>
    <t>Saya ingin bertanya sensei. ?</t>
  </si>
  <si>
    <t xml:space="preserve">Bagaimana perbedaan penggunaan きれない dan ことはない? </t>
  </si>
  <si>
    <t>Lalu apa perbedaan paling spesifik nya sensei?</t>
  </si>
  <si>
    <t xml:space="preserve"> Keduanya memiliki maksud arti tidak melakukan sesuatu.</t>
  </si>
  <si>
    <t xml:space="preserve">Assalamualaikum sensei,, </t>
  </si>
  <si>
    <t>saya ingin bertanya mengenai kotoba,</t>
  </si>
  <si>
    <t xml:space="preserve">dari kotoba yg dipelajari saya masih belum paham tentang 交じる dan 交ぜる, </t>
  </si>
  <si>
    <t>, menurut kamus artinya sama2 "mencampur"</t>
  </si>
  <si>
    <t xml:space="preserve">, jadi perbedaannya apa sensei? </t>
  </si>
  <si>
    <t>Terima kasih sensei</t>
  </si>
  <si>
    <t xml:space="preserve">Assalamualaikum sensei. </t>
  </si>
  <si>
    <t>saya ingin bertanya tentang pola kalimat ∼がちだ</t>
  </si>
  <si>
    <t xml:space="preserve"> yang saya pahami arti dari pola kalimat ini adalah "sering". </t>
  </si>
  <si>
    <t xml:space="preserve"> seperti kalimat 私は学生のとき、旅行がちだった ( ketika kuliah, saya sering jalan-jalan. </t>
  </si>
  <si>
    <t>. Dan pola kalimat ini dikatakan kebanyakan mengandung よくないこと.</t>
  </si>
  <si>
    <t xml:space="preserve">Tetapi ada beberapa kalimat yang membuat saya bingung dengan pemadanan artinya. </t>
  </si>
  <si>
    <t xml:space="preserve"> seperti : 1. 日本人は私の国の人に比べると遠慮しがちな人が多い saya memahami artinya ( orang jepang jika dibandingkan dengan orang di negara saya cenderung lebih malu-malu) </t>
  </si>
  <si>
    <t xml:space="preserve">2. 彼は遠慮がちにドアの後ろに立っていた saya memahami artinya ( dia berdiri di belakang pintu dengan malu-malu).. </t>
  </si>
  <si>
    <t xml:space="preserve"> dari kedua contoh ini saya bingung apakah pola kalimat ini juga bisa diartikan "cenderung" seperti kalimat 1 </t>
  </si>
  <si>
    <t xml:space="preserve"> dan bagaimana dengan contoh yang nomor 2 sensei? </t>
  </si>
  <si>
    <t xml:space="preserve"> dan apakah "malu-malu" ini bisa dikatakan よくないこと? </t>
  </si>
  <si>
    <t xml:space="preserve"> terimakasih</t>
  </si>
  <si>
    <t>,apakah pemahaman saya benar sensei?</t>
  </si>
  <si>
    <t xml:space="preserve"> Saya ingin bertanya sensei,tentang pola kalimat 一方だ. </t>
  </si>
  <si>
    <t xml:space="preserve"> Dibuku saya lihat kalau sebelum kata 一方だ diikuti dengan kata 増える sensei. </t>
  </si>
  <si>
    <t xml:space="preserve">Yang ingin saya tanyakan disini sensei. Kalau untuk menyatakan perasaan seperti sedih,senang atau cemas apakah bisa menggunakan pola kalimat 一方だ ini sensei? </t>
  </si>
  <si>
    <t xml:space="preserve">Saya ingin bertanya tentang がち </t>
  </si>
  <si>
    <t xml:space="preserve"> Apakah がちdigunakan untuk menyebutkan わるいこと bagi pembicara saja atau umumnya hal tersebut adalah わるいこと</t>
  </si>
  <si>
    <t xml:space="preserve"> Apakah がちbisa digunakan untuk kalimat. おうちだけにいるから、ふとりがち</t>
  </si>
  <si>
    <t xml:space="preserve"> Karena ada beberapa org yg menganggap hal tersebut adalah hal baik.</t>
  </si>
  <si>
    <t xml:space="preserve">Sensei, saya ingin bertanya tentang pola kalimat ことはない. </t>
  </si>
  <si>
    <t>Apakah artinya "tidak perlu" atau "tidak pernah"?</t>
  </si>
  <si>
    <t xml:space="preserve"> Lalu ことはない biasanya digunakan untuk mengungkapkan saran seperti pola kalimat かのようだ ya sensei?</t>
  </si>
  <si>
    <t xml:space="preserve">Saya ingin bertanya sensei pertama tentang がちだ apa kah bisa diartikan dgn *sering* ? </t>
  </si>
  <si>
    <t>Yang ke 2 tentang kotoba 認める arti dan penggunaannya itu gmn sensei ?</t>
  </si>
  <si>
    <t>Terimakasih sebelumnya sensei..</t>
  </si>
  <si>
    <t>Saya mau bertanya, Apa perbedaan pola kalimat ~てからでないと dengan ~てからでなければ sensei ? Baik dari segi makna dan penggunaannya</t>
  </si>
  <si>
    <t xml:space="preserve"> apakah arti pola kalimat 一方だ itu "terus" sensei?</t>
  </si>
  <si>
    <t>Saya mau nanya sensei,</t>
  </si>
  <si>
    <t>Saya ingin bertanya sensei,i</t>
  </si>
  <si>
    <t xml:space="preserve"> apakah pola kalimat ば　ほど sama dengan たら ? </t>
  </si>
  <si>
    <t xml:space="preserve"> Karena saya lihat contoh di internet penggunaannya mirip, </t>
  </si>
  <si>
    <t xml:space="preserve"> terimakasih sensei</t>
  </si>
  <si>
    <t>saya ingin bertanya tentang おそれがある ,</t>
  </si>
  <si>
    <t xml:space="preserve"> apakah penggunaannya sama dengan かもしれない ? </t>
  </si>
  <si>
    <t xml:space="preserve"> Karena saya lihat artiannya sama - sama tentang "kejadian yang dikhawatirkan akan datang" ,</t>
  </si>
  <si>
    <t xml:space="preserve"> dan apakah おそれがある sama artiannya dengan 心配する sensei? </t>
  </si>
  <si>
    <t>Saya belum mengerti tentang ini.</t>
  </si>
  <si>
    <t>Saya ingin bertanya, apakah pada pola kalimat ~ば~ほど kalimat kedua selalu negatif?</t>
  </si>
  <si>
    <t xml:space="preserve"> Lalu untuk たびに、bagaimana jika penggunaan たびに diganti dengan ときにatauために, apakah berbeda jauh sensei?</t>
  </si>
  <si>
    <t>sensei,saya ingin bertanya apakah penggunaan "ついでに" dan "いっしょに" sama sensei?</t>
  </si>
  <si>
    <t xml:space="preserve"> atau ada perbedaan dalam penggunaannya? </t>
  </si>
  <si>
    <t>terimakasih sensei.</t>
  </si>
  <si>
    <t>Saya ingin bertanya tentang において，</t>
  </si>
  <si>
    <t xml:space="preserve">yang saya tangkap artinya "pada" atau "di" . </t>
  </si>
  <si>
    <t>Apakah penggunaan nya sama dengan " de" atau beda situasi sensei?</t>
  </si>
  <si>
    <t xml:space="preserve">Sensei, saya mau nanya. </t>
  </si>
  <si>
    <t xml:space="preserve"> Saya udah baca bbrapa contoh kalimat ~おそれがある selain dari buku.</t>
  </si>
  <si>
    <t xml:space="preserve"> Arti grammar tsb yg saya simpulkan itu “adanya kemungkinan sesuatu terjadi”. </t>
  </si>
  <si>
    <t xml:space="preserve">Dari contoh2 yang sudah saya baca polakalimat ini digunakan saat membahas kejadian yang berkesan negatif. </t>
  </si>
  <si>
    <t xml:space="preserve">bbrapa contoh yang saya baca : 1. 戦争になるおそれがある. (Perang) </t>
  </si>
  <si>
    <t xml:space="preserve"> 2. 気が付いたときには遅すぎるおそれがある. (Terlambat menyadari) </t>
  </si>
  <si>
    <t xml:space="preserve"> 3. そういう事故は再発するおそれがある. (Kecelakaan) </t>
  </si>
  <si>
    <t>Pertanyaan saya, apakah polakalimat ini bisa digunakan saat memikirkan kemungkinan kejadian yang sifatnya positif?</t>
  </si>
  <si>
    <t xml:space="preserve"> trimakasih sensei</t>
  </si>
  <si>
    <t xml:space="preserve">saya ingin bertanya tentang 曲げる. </t>
  </si>
  <si>
    <t>Saya baca artinya mengubah bentuk objek dan mengubah apa yang dipikirkan</t>
  </si>
  <si>
    <t xml:space="preserve">apakah seperti itu sensei? </t>
  </si>
  <si>
    <t xml:space="preserve"> saya masih kurang paham akan maksudnya. </t>
  </si>
  <si>
    <t>Saya mau bertanya sensei,</t>
  </si>
  <si>
    <t xml:space="preserve">apakah pola kalimat ~ついでに sama dengan pola kalimat ~ながら sensei? </t>
  </si>
  <si>
    <t>Soalnya sepengetahuan saya maknanya sama sensei "ketika melakukan A dia juga melakukan B"</t>
  </si>
  <si>
    <t xml:space="preserve">assalamualaikum sensei. </t>
  </si>
  <si>
    <t xml:space="preserve">Yang saya pahami tentang pola kalimat ついでにartinya adalah "saat.... sekalian..." </t>
  </si>
  <si>
    <t xml:space="preserve">misalnya : コンビニへ行くついでに、ラーメンを買ってくれますか　disini artinya yang saya pahami (saat pergi ke konbini maukah sekalian belikan ramen? ). </t>
  </si>
  <si>
    <t xml:space="preserve"> yang ingin saya tanyakan : bagaimana jika hanya kalimat ついでにラーメンを買ってくれますか( maukah sekalian belikan ramen?) </t>
  </si>
  <si>
    <t>apakah boleh jika hanya seperti itu kalimatnya</t>
  </si>
  <si>
    <t xml:space="preserve"> dan apakah kalimat kedua bisa digunakan dalam konteks formal? </t>
  </si>
  <si>
    <t xml:space="preserve"> terimakasih.</t>
  </si>
  <si>
    <t>saya ingin bertanya mengenai pola kalimat において、</t>
  </si>
  <si>
    <t xml:space="preserve">berdasarkan penjelasan di internet, makna dari において "menunjukkan tempat", </t>
  </si>
  <si>
    <t xml:space="preserve"> contoh nya 息子は英語のスピーチ大会において、優勝した。</t>
  </si>
  <si>
    <t xml:space="preserve"> Yg ingin saya tanyakan, apa perbedaan penggunaan pola kalimat において dengan partikel lokatif で/に yang juga memiliki makna menunjukkan tempat? </t>
  </si>
  <si>
    <t xml:space="preserve"> Saya mau tanya masalah kosakata "otagaini" sensei</t>
  </si>
  <si>
    <t xml:space="preserve">Kalau artinya saling berhubungan satu sama lain. </t>
  </si>
  <si>
    <t>kono kisetsu wa kaze wo hikigachi dakara otagaini ki wo tsukemashou</t>
  </si>
  <si>
    <t xml:space="preserve"> Tapi kalau dari contoh diatas ini saya menjadi ragu penggunaan dari kosakata ini sensei.</t>
  </si>
  <si>
    <t xml:space="preserve">Jadi penggunaan spesifiknya seperti apa sensei? </t>
  </si>
  <si>
    <t>terimakasih sensei</t>
  </si>
  <si>
    <t xml:space="preserve">Saya mau. Bertanya tentang kosakata 回復 </t>
  </si>
  <si>
    <t xml:space="preserve"> Apakah itu digunakan khusus untuk pemulihan tubuh dari kondisi sakit. </t>
  </si>
  <si>
    <t xml:space="preserve">Atau bisa juga digunakan untuk pemulihan yg lain seperti pemulihan alam, kota dll sensei? </t>
  </si>
  <si>
    <t xml:space="preserve"> Seperti 広島は爆発してから早く回復したと言われている。</t>
  </si>
  <si>
    <t xml:space="preserve"> apa itu sama saja pemakaiannya atau berbeda sensei? </t>
  </si>
  <si>
    <t xml:space="preserve"> arigatou gozaimasu</t>
  </si>
  <si>
    <t xml:space="preserve">apakah 向け ini diperuntukkan untuk menjelaskan fakta? </t>
  </si>
  <si>
    <t xml:space="preserve"> Bukan untuk mengutarakan pendapat pribadi?</t>
  </si>
  <si>
    <t xml:space="preserve">Assalamualaikum sensei </t>
  </si>
  <si>
    <t xml:space="preserve">mau bertanya sensei. Penggunaan dari pola kalimat -さえ sensei. </t>
  </si>
  <si>
    <t>疲れきった --&gt; saya tau maksud kalimat ini "kelelahan"</t>
  </si>
  <si>
    <t>tapi きった disini saya kurang ngerti maksudnya sensei..</t>
  </si>
  <si>
    <t>saya ingin bertanya</t>
  </si>
  <si>
    <t>dari yg saya tonton di youtube menurut saya というより itu berarti daripada</t>
  </si>
  <si>
    <t>reaksi mahasiswa</t>
  </si>
  <si>
    <t>Sensei saya ramadhany mau nanya.</t>
  </si>
  <si>
    <t>ますますsama どんどん itu bedanya gimana ya sensei?</t>
  </si>
  <si>
    <t xml:space="preserve">Assalamualaikum sensei... </t>
  </si>
  <si>
    <t xml:space="preserve">Saya ingin bertanya tentang kosa kata 大家族 sensei. </t>
  </si>
  <si>
    <t xml:space="preserve"> Sebelumnya saya ingin mengkonfirmasi terlebih dahulu tentang artinya, daikazoku itu artinya keluarga besar dengan banyak anak didalamnya kan sensei?</t>
  </si>
  <si>
    <t xml:space="preserve"> Lalu saya pernah dengar dari teman saya, katanya di Jepang itu hewan peliharaan termasuk juga dalam anggota keluarga. </t>
  </si>
  <si>
    <t xml:space="preserve"> Contohnya teman saya punya 8 anggota keluarga. Ayah, ibu, adik dan kakak, Sisanya adalah hewan peliharaan. </t>
  </si>
  <si>
    <t xml:space="preserve"> Apakah dalam hal ini bisa dikatakan bahwa keluarga mereka termasuk dalam 大家族 sensei?</t>
  </si>
  <si>
    <t xml:space="preserve">Sensei ohayougozaimasu. </t>
  </si>
  <si>
    <t>Sensei saya ingin bertanya tentang "今後"</t>
  </si>
  <si>
    <t>" yang saya cari artinya dikamus adalah "dari sekarang"</t>
  </si>
  <si>
    <t>.yang ingin saya tanyakan adalah apa beda "今後" dengan "これから" sensei,padahal artinya sama-sama "dari sekarang"</t>
  </si>
  <si>
    <t>Terimakasih sensei</t>
  </si>
  <si>
    <t>Sensei saya ingin bertanya apakah bentuk てくる mempunyai makna untuk sesuatu yang datang dan terasa dekat dan ていくmaknanya tentang pergerakan yang menjauh dan terjadi di masa sekarang sensei?</t>
  </si>
  <si>
    <t xml:space="preserve">Assalamualaikum izin bertanya sensei. </t>
  </si>
  <si>
    <t xml:space="preserve"> Untuk penggunaan kotoba ますます apakah selalu diakhiri dengan kata kerja bentuk lampau ( た ) sensei</t>
  </si>
  <si>
    <t xml:space="preserve">Sensei, konnichiwa. </t>
  </si>
  <si>
    <t xml:space="preserve">Saya ingin bertanya mengenai kotoba いかにも. </t>
  </si>
  <si>
    <t xml:space="preserve"> Di buku saya lihat ada banyak sekali arti kotoba ini,</t>
  </si>
  <si>
    <t xml:space="preserve">jika diterjemahkan ke bahasa indonesia "jadi, sangat, pastinya, memang". </t>
  </si>
  <si>
    <t xml:space="preserve"> Di pdf, ada 2 contoh yang sensei berikan : 1. 大学の図書館に行ったら、いかにも頭がよさそうな人がたくさんいた。 </t>
  </si>
  <si>
    <t xml:space="preserve"> 2. 夜の街を歩いていたら、いかにも危なそうな人に声をかけられたので、走って逃げてきた。</t>
  </si>
  <si>
    <t xml:space="preserve"> Saya perhatikan setelah いかにも selalu diikuti oleh pola ~そう, </t>
  </si>
  <si>
    <t>apakah 使い方-nya selalu begitu sensei?</t>
  </si>
  <si>
    <t xml:space="preserve"> Dan kotoba ini termasuk dalam jenis kata apa ya sensei? </t>
  </si>
  <si>
    <t xml:space="preserve">Sensei. Saya ingin bertanya. </t>
  </si>
  <si>
    <t xml:space="preserve">. Perbedaan antara 企業 dengan 事業会社 apa ya sensei ? </t>
  </si>
  <si>
    <t xml:space="preserve"> Terimakasih sensei. </t>
  </si>
  <si>
    <t xml:space="preserve">sensei, konnichiwa. </t>
  </si>
  <si>
    <t>saya ingin bertanya sensei,</t>
  </si>
  <si>
    <t xml:space="preserve"> setelah saya cari 派手なarti nya mencolok.</t>
  </si>
  <si>
    <t xml:space="preserve">.dalam konteks ini sensei,apakah 派手(な)itu mencoloknya ke orangnya atau yg di pakai oleh orang nya sensei? </t>
  </si>
  <si>
    <t xml:space="preserve"> Terima kasih.</t>
  </si>
  <si>
    <t xml:space="preserve">Saya ingin bertanya tentang kotoba元気を出す. </t>
  </si>
  <si>
    <t xml:space="preserve"> Untuk contoh kalimat dalam PDF yang sensei cantumkan "元気を出せ!次またがんばろう! " Sepahaman saya kalimat ini digunakan untuk menyemangati seseorang.</t>
  </si>
  <si>
    <t>Jadi apakah penggunaan 元気を出すdengan 頑張って ada perbedaan sensei?</t>
  </si>
  <si>
    <t>Terimakasih sebelumnya sensei.</t>
  </si>
  <si>
    <t>Selamat siang sensei.</t>
  </si>
  <si>
    <t xml:space="preserve"> Saya mau bertanya sensei. </t>
  </si>
  <si>
    <t xml:space="preserve"> Apa kosakata 普及する mempunyai kesamaan arti dengan 広がる, sensei?</t>
  </si>
  <si>
    <t xml:space="preserve"> Lalu apa semua kalimat yang menggunakan 広がる bisa digantikan dengan 普及する?? </t>
  </si>
  <si>
    <t xml:space="preserve"> Terima Kasih sensei..</t>
  </si>
  <si>
    <t>Sensei, saya ingin bertanya</t>
  </si>
  <si>
    <t>apakahますます sama penggunaannya denganだんだん?</t>
  </si>
  <si>
    <t>apakah ada cara membedakannya sensei?</t>
  </si>
  <si>
    <t>先生、こんにちは。</t>
  </si>
  <si>
    <t xml:space="preserve"> Saya ingin bertanya tentang kotoba ますます. </t>
  </si>
  <si>
    <t xml:space="preserve"> 1. Apakah kotoba ますます selalu diikuti oleh bentuk ~てきた seperti contoh yang sensei berikan?</t>
  </si>
  <si>
    <t xml:space="preserve"> 2. Apakah kotoba tersebut mempunyai arti yang sama dengan だんだん dan どんどん sensei? </t>
  </si>
  <si>
    <t xml:space="preserve"> Dan apakah penggunaan nya bisa dipakai nya untuk menggantikan salah satunya sensei? </t>
  </si>
  <si>
    <t xml:space="preserve">Contohnya kalimat ~ますます bisa diganti oleh ~だんだん atau ~どんどん atau sebaliknya. </t>
  </si>
  <si>
    <t xml:space="preserve"> Terima kasih Sensei.</t>
  </si>
  <si>
    <t>Sensei, saya ingin bertanya tentang pola ~てくる 。~ていく</t>
  </si>
  <si>
    <t>pada bab ini apakah penggunaannya juga sama seperti pola ~てくる。 ~ていくpada bab 6 sensei ?</t>
  </si>
  <si>
    <t xml:space="preserve"> Lalu bagaimana cara membedakannya sensei?</t>
  </si>
  <si>
    <t xml:space="preserve">sensei saya ingin bertanya tentang ~てくる sensei.. </t>
  </si>
  <si>
    <t>apakah dalam kalimat てくるekspresi kemungkinan (でしょう) bisa digunakan yang lain sensei? misalnya だるう　dll..</t>
  </si>
  <si>
    <t xml:space="preserve">Sensei saya mau bertanya mengenai contoh te kuru pada video yg sensei berikan. </t>
  </si>
  <si>
    <t xml:space="preserve"> Ada kalimat : 10年間日本語を勉強してきました。</t>
  </si>
  <si>
    <t xml:space="preserve"> apakah maksud dari pembicara seperti ini sensei "dari 10tahun yg lalu sampai sekarang dan seterusnya saya masih belajar bahasa Jepang" atau berarti pembicara "sampai sekarang belajar dan tidak dilanjutkan lagi"?</t>
  </si>
  <si>
    <t xml:space="preserve"> Terimakasih sebelumnya sensei.</t>
  </si>
  <si>
    <t>Sensei, konichiwa.</t>
  </si>
  <si>
    <t xml:space="preserve"> Saya masih bingung dengan arti dan penggunaan 今後</t>
  </si>
  <si>
    <t>apakah sama dengan 今からsensei?</t>
  </si>
  <si>
    <t xml:space="preserve">Jika berbeda, bisakah saya minta tolong berikan contoh kalimat lain sensei? </t>
  </si>
  <si>
    <t xml:space="preserve">Sensei saya ingin bertanya apakah いかにも、adalah kata sambung ? </t>
  </si>
  <si>
    <t xml:space="preserve"> Dan saat situasi apa paling cocok digunakan</t>
  </si>
  <si>
    <t xml:space="preserve"> sensei, saya masih belum paham pola kalimat ~ていく. </t>
  </si>
  <si>
    <t xml:space="preserve">. apakah pola kalimat ~ていくmenjauhi si pembicara tentang perubahan di masa depan sensei? </t>
  </si>
  <si>
    <t>sense, saya mau bertanya tentang penggunaan 企業 pada contoh kalimat yang pertama sensei.</t>
  </si>
  <si>
    <t xml:space="preserve">. Kenapa tidak dipakai 会社 sensei? </t>
  </si>
  <si>
    <t>Sensei konnichiwa,</t>
  </si>
  <si>
    <t>, saya ingin bertanya terkait penjelasan ~てくる.</t>
  </si>
  <si>
    <t xml:space="preserve">Pada PDF tertulis Proses perubahan. </t>
  </si>
  <si>
    <t xml:space="preserve"> Proses perubahan seperti apa saja yang berlaku sensei? </t>
  </si>
  <si>
    <t xml:space="preserve"> Apa hanya perubahan seperti cuaca?</t>
  </si>
  <si>
    <t xml:space="preserve">Sensei saya ingin bertanya, </t>
  </si>
  <si>
    <t xml:space="preserve"> apakah pola bab 6 ～てくる dan～ていく bisa diganti dengan pola yang sekarang</t>
  </si>
  <si>
    <t xml:space="preserve"> seperti contoh ini sensei : 授業が終わって、学生たちが教室から出ていきます。(Perkuliahan telah selesai, siswa-siswa keluar dari kelas) </t>
  </si>
  <si>
    <t xml:space="preserve"> Karena pada contoh tersebut juga menunjukkan perubahan, dimana kelasnya yang semula ada siswanya, karena sudah selesai tidak ada lagi siswanya. </t>
  </si>
  <si>
    <t xml:space="preserve">Sensei, Konnichiwa, </t>
  </si>
  <si>
    <t xml:space="preserve">saya masih bingung dengan kotoba 派手な, </t>
  </si>
  <si>
    <t xml:space="preserve"> apakah kotoba ini selalu di tujukan pada penampilan seseorang yg mencolok saja sensei? </t>
  </si>
  <si>
    <t xml:space="preserve"> Atau juga bisa di gunakan pada penampilan benda mati sensei?</t>
  </si>
  <si>
    <t xml:space="preserve">Assalamualaikum sensei.. </t>
  </si>
  <si>
    <t xml:space="preserve"> pada penjelasan tentang ている dijelaskan kalau pola ini mengenai prubahaan masa atau hidup dari yang kesebelumnya dan menceritakan pembicara dimasa sekarang.</t>
  </si>
  <si>
    <t xml:space="preserve"> Sedangkan ていく juga diceritakan dari masa sekarang tapi tidak tentang pembicara dan digunakan untuk menceritakan perubahan masa depan atau kemungkinan perubahan di masa depan hal lain. </t>
  </si>
  <si>
    <t xml:space="preserve"> Yang saya ingin tanya apa ていくbisa digunakan untuk menunjukkan perasaan pembicara atau subjeknya itu merujuk ke pembicara sensei?</t>
  </si>
  <si>
    <t>Sensei saya ingin bertanya mengenai 練習 Iphone 6S.</t>
  </si>
  <si>
    <t xml:space="preserve"> Apakah seperti ini kalimatnya sensei : "Iphone 6Sはこれから値段が安くなっていきました" ?</t>
  </si>
  <si>
    <t xml:space="preserve"> Mohon koreksinya sensei. </t>
  </si>
  <si>
    <t>Sensei, konnichiwa..</t>
  </si>
  <si>
    <t xml:space="preserve"> Saya ingin bertanya mengenai 練習</t>
  </si>
  <si>
    <t>apakah kalimat tentang keluarga di Jepang.</t>
  </si>
  <si>
    <t>. Saya membuat kalimatnya seperti ini : 三十年前、日本では日本のうちに大家族がいました。しかし、現在は家族の人々が減少してきました。(30 tahun yang lalu di jepang dalam sebuah rumah terdapat keluarga besar. Tapi sekarang orang dalam keluarga itu sudah berkurang).</t>
  </si>
  <si>
    <t xml:space="preserve"> Apakah ada kata-kata yang kurang tepat penggunaannya, Sensei? </t>
  </si>
  <si>
    <t xml:space="preserve"> Misalnya kata kerja yang saya gunakan, karena saya mengikuti kamus, Sensei.</t>
  </si>
  <si>
    <t>先生、saya mau bertanya.</t>
  </si>
  <si>
    <t>Apakah ada perbedaan antara 方言 dengan ベン.</t>
  </si>
  <si>
    <t xml:space="preserve"> Contoh : 関西ベン、関西の方言 Apakah ada perbedaan nya sensei?</t>
  </si>
  <si>
    <t>先生saya ingin bertanya,</t>
  </si>
  <si>
    <t xml:space="preserve"> maksud dari arti いかにもini lebih spesifiknya apa sensei? </t>
  </si>
  <si>
    <t xml:space="preserve"> terima kasih.</t>
  </si>
  <si>
    <t>sensei, saya ingin bertanya pada pola kalimat saat ini di ujung kalimat　ていく　ada kata でしょう yang sensei garis bawahi.</t>
  </si>
  <si>
    <t xml:space="preserve"> kata tersebut bertujuan untuk menyampaikan perasaan pembicara yang seperti apa ya sensei? </t>
  </si>
  <si>
    <t xml:space="preserve">Sensei saya ingin bertanya mengenai fungsi kotoba ますます. </t>
  </si>
  <si>
    <t xml:space="preserve"> Saya msh belum mengerti penggunaan kotoba ますますsensei, </t>
  </si>
  <si>
    <t xml:space="preserve"> apakah penggunaannya sama dengan もっともっとsensei?</t>
  </si>
  <si>
    <t>Sensei saya ingin bertanya mengenai pola kalimat ていくdan てくる,</t>
  </si>
  <si>
    <t xml:space="preserve"> apabila dalam satu kalimat itu mengunakan te iku dan te kuru, apakah itu bisa sensei, ? </t>
  </si>
  <si>
    <t xml:space="preserve"> Terimakasih sensei</t>
  </si>
  <si>
    <t>baik Sensei.</t>
  </si>
  <si>
    <t>Ohayou gozaimasu</t>
  </si>
  <si>
    <t xml:space="preserve">saya ingin bertanya apakah これまでに dengan kotoba 今まで penggunaannya sama sensei? </t>
  </si>
  <si>
    <t xml:space="preserve">Dan bagaimana Cara membedakan kapan situasi yang pas menggunakan ころまでに dan 今まで. </t>
  </si>
  <si>
    <t>こんにちは先生、</t>
  </si>
  <si>
    <t xml:space="preserve">saya ingin bertanya apakah pola kalimat ..らしい sama fungsinya dengan そうです sensei? </t>
  </si>
  <si>
    <t>Sensei, konnichiwa.</t>
  </si>
  <si>
    <t xml:space="preserve"> Izin mengkonfirmasi kalimat renshuu saya, di gambar ada laki-laki berotot, yg pertanyaannya あの女性はどんな男が好きです。</t>
  </si>
  <si>
    <t xml:space="preserve">Saya menjawab 「あの女性は強いみたい男がすきです」 (Perempuan itu suka pria yang tampak kuat) </t>
  </si>
  <si>
    <t xml:space="preserve"> dan terakhir ada gambar perempuan pakai Yukata. 「どこのくにの人だと思いますか。どうしてそう思いますか。」</t>
  </si>
  <si>
    <t xml:space="preserve"> Saya menjawab 「あの女性は日本の女性らしいです。浴衣を着ていますからです。」 </t>
  </si>
  <si>
    <t xml:space="preserve"> Apakah ada kalimat yang harus diperbaiki, Sensei? </t>
  </si>
  <si>
    <t xml:space="preserve"> Terima kasih banyak.</t>
  </si>
  <si>
    <t xml:space="preserve">Saya masih bingung dengan penggunaan kalimat らしい </t>
  </si>
  <si>
    <t xml:space="preserve"> digunakan untuk situasi seperti apa sensei </t>
  </si>
  <si>
    <t>つながる yang artinya terhubung, ini dipakai untuk sesuatu yang berkaitan dengan jaringan saja atau bisa juga dipakai untuk sesuatu yang tidak berhubungan dengan jaringan</t>
  </si>
  <si>
    <t xml:space="preserve"> contohnya, seperti channel orang ke orang, atau relasi antar manusia apakah bisa juga sensei ?</t>
  </si>
  <si>
    <t xml:space="preserve">Terimakasih sensei </t>
  </si>
  <si>
    <t>こんにちは</t>
  </si>
  <si>
    <t xml:space="preserve"> Sensei, saya ingin bertanya mengenai kosakata （電話が）つながるdengan kosakata di bab sebelumnya （電話が）通じる </t>
  </si>
  <si>
    <t xml:space="preserve"> Apa ada perbedaan antara kedua kosakata tersebut dari aspek penggunaan maupun situasi penggunaannya?</t>
  </si>
  <si>
    <t xml:space="preserve"> Terimakasih, sensei</t>
  </si>
  <si>
    <t xml:space="preserve">Konnichiwa sensei. </t>
  </si>
  <si>
    <t xml:space="preserve">. Saya ingin mengkonfirmasi jawaban 練習 bagian membuat kalimat yang pertama = この女性は男らしい人が好きです。 </t>
  </si>
  <si>
    <t xml:space="preserve"> Apakah sudah benar sensei?</t>
  </si>
  <si>
    <t>Konichiwa sensei,</t>
  </si>
  <si>
    <t xml:space="preserve"> saya ingin bertanya apalah kotoba やっぱり dengan 予想通り penggunaannya sama sensei?</t>
  </si>
  <si>
    <t>Jika tidak, Situasi apa yg membedakan penggunaan antara kedua kotoba tersebut sensei?</t>
  </si>
  <si>
    <t xml:space="preserve"> izin bertanya. </t>
  </si>
  <si>
    <t>Apakah のんびりartinya santai (untuk memenuhi kebutuhan diri) sensei Berbeda dengan yasumi sensei?</t>
  </si>
  <si>
    <t>Saya mau nanya perbedaan nonbiri dan goro goro apa sensei?</t>
  </si>
  <si>
    <t>Sensei, saya mau bertanya,</t>
  </si>
  <si>
    <t xml:space="preserve">,pada pola "n1らしいn2" kata らしい tersebut apakah i-keyoushi? </t>
  </si>
  <si>
    <t xml:space="preserve"> Dan perbedaan nya dengan そっくり、似ている apa sensei? </t>
  </si>
  <si>
    <t xml:space="preserve"> Terimakasih.</t>
  </si>
  <si>
    <t xml:space="preserve">Saya ingin bertanya mengenai kotoba 南極(kutub selatan), </t>
  </si>
  <si>
    <t>bedanya dengan kutub selatan (南半球) yang telah kita pelajari pada bab 5 apa ya sensei?</t>
  </si>
  <si>
    <t xml:space="preserve"> Penggunaanya bagaimana sensei? </t>
  </si>
  <si>
    <t xml:space="preserve"> Untuk jawaban dari latihan membuat kalimat menggunakan pola kalimat ~らしい paling terakhir, jawaban saya seperti ini sensei "日本人らしいと思います。彼らはゆかたを着ているからです。</t>
  </si>
  <si>
    <t xml:space="preserve"> Mohon dikoreksi sensei, apakah sudah benar ? </t>
  </si>
  <si>
    <t xml:space="preserve"> Terimakasih banyak sensei</t>
  </si>
  <si>
    <t xml:space="preserve">Sensei saya ingin bertanya. </t>
  </si>
  <si>
    <t xml:space="preserve"> Apakah bentuk ~らしいdengan ~っぽい penggunaannya sama? </t>
  </si>
  <si>
    <t xml:space="preserve">Konnichiwa Sensei. </t>
  </si>
  <si>
    <t xml:space="preserve"> Saya mau bertanya..</t>
  </si>
  <si>
    <t>Untuk ~みたい dan ~ような yang dipisah ~みたい untuk percakapan kepada orang yang akrab dan ~ような untuk ragam bahasa tulisan atau berbicara pada orang yang lebih dihormati,</t>
  </si>
  <si>
    <t xml:space="preserve">apa らしい ini juga bisa digunakan dalam berbicara kepada orang yang dihormati atau untuk menulis artikel formal sensei?? </t>
  </si>
  <si>
    <t xml:space="preserve"> Terima kasih</t>
  </si>
  <si>
    <t>Sense,i konnichiwa.</t>
  </si>
  <si>
    <t xml:space="preserve">Untuk pola kalimat ~らしい ini, sebelum らしいmisalnya kata sifat. apakah penggunaan kata sifat bisa digunakan untuk pola kalimat ini? </t>
  </si>
  <si>
    <t xml:space="preserve">,Apakah kotoba 提案する berbeda dengan アドバイスする sensei.. </t>
  </si>
  <si>
    <t>Terima ksih sensei</t>
  </si>
  <si>
    <t xml:space="preserve">sensei saya ingin bertanya tentang kotoba やっぱり dengan さすが. </t>
  </si>
  <si>
    <t xml:space="preserve"> apa perbedaan kedua kotoba tersebut sensei??</t>
  </si>
  <si>
    <t>terimakasih sensei..</t>
  </si>
  <si>
    <t>Sensei, Konnichiwa.</t>
  </si>
  <si>
    <t xml:space="preserve"> Saya ingin menjawab 形の練習 yang terakhir, apakah jawabannya begini sensei あの服は女らしいです？</t>
  </si>
  <si>
    <t xml:space="preserve">Mohon dikoreksi sensei. </t>
  </si>
  <si>
    <t xml:space="preserve">sensei,saya ingin bertanya apakah pola ~らしい bisa digabungkan dengan んじゃない? </t>
  </si>
  <si>
    <t xml:space="preserve"> contohnya seperti ini sensei:田中さんは男らしい人なんじゃない。</t>
  </si>
  <si>
    <t xml:space="preserve">Sensei, saya ingin bertanya mengenai kotoba これまでに, </t>
  </si>
  <si>
    <t>apakah penggunaan kotoba ini hanya untuk diawal kalimat saja sensei?</t>
  </si>
  <si>
    <t xml:space="preserve">assalamualaikum, </t>
  </si>
  <si>
    <t xml:space="preserve"> sensei saya ingin bertanya</t>
  </si>
  <si>
    <t>apakah　やはりdanやっぱりbisa dipakai dalam konteks yg sama sensei?</t>
  </si>
  <si>
    <t xml:space="preserve"> Saya ingin mencoba menjawab renshu nmr 1: この女性はどんな男が好きですか。”リナさんはアデライらしい筋肉質の男が好きだと思います。</t>
  </si>
  <si>
    <t>” apakah benar jika seperti itu sensei?</t>
  </si>
  <si>
    <t>Sensei, saya ingin bertanya apakah kata benda sebelum らしい bisa diubah ke dalam bentuk negatif (contoh : otoko ja nai rashii)?</t>
  </si>
  <si>
    <t xml:space="preserve"> Jika tidak, apakah untuk bentuk negatif dipakai らしくない saja (contoh : otokorashikunai)?</t>
  </si>
  <si>
    <t xml:space="preserve"> izin bertanya.</t>
  </si>
  <si>
    <t xml:space="preserve"> Apakah perbedaan kotoba これまでに dengan 今まで. </t>
  </si>
  <si>
    <t>Terimakasih sensei.</t>
  </si>
  <si>
    <t xml:space="preserve">saya ingin bertanya tentang pola 〜らしい </t>
  </si>
  <si>
    <t xml:space="preserve"> ada pemberian contoh tentang N1 らしい N2 pada contoh divideo diditunjukkan kalau N1 tidak= N2</t>
  </si>
  <si>
    <t xml:space="preserve"> Dilihat di video kalau みたいとのような　itu sama artinya namun ada perbedaan antara みたいdan らしい</t>
  </si>
  <si>
    <t xml:space="preserve"> Bisa dijelaskan lagi sensei? Apakah memang sama atau ada perbedaan yang harus diperhatikan sensei?</t>
  </si>
  <si>
    <t>Apakah memang sama atau ada perbedaan yang harus diperhatikan sensei?</t>
  </si>
  <si>
    <t xml:space="preserve">Apakah perbedaan kotoba これまでに dengan 今まで. </t>
  </si>
  <si>
    <t>saya ingin bertanya untuk kotoba 自由行動 digunakan untuk waktu luang pada saat sedang pariwisata saja atau setiap dapat digunakan pada setiap waktu luang sensei?</t>
  </si>
  <si>
    <t>Konnichiwa, sensei.</t>
  </si>
  <si>
    <t>Saya ingin bertanya ttg kotoba 提案する dan pola ~たら(どう？) yang artinya menyarankan.</t>
  </si>
  <si>
    <t xml:space="preserve"> Apakah bisa digabung menjadi 1 kalimat sensei?</t>
  </si>
  <si>
    <t>maaf baru bisa bertanya sekarang sensei</t>
  </si>
  <si>
    <t xml:space="preserve"> karena dari semalam sinyal saya bermasalah sensei🙏 </t>
  </si>
  <si>
    <t xml:space="preserve">apakah のんびりするdanゴロゴロするmempunyai makna yang sama sensei? </t>
  </si>
  <si>
    <t xml:space="preserve"> すみませんでした。</t>
  </si>
  <si>
    <t>先生、おはようございます。</t>
  </si>
  <si>
    <t xml:space="preserve"> Saya ingin bertanya. 1. Apakah sama makna dan situsai ujar antara 期待する dengan 願う? </t>
  </si>
  <si>
    <t xml:space="preserve"> Jika berbeda bagaimana perbedaan nya</t>
  </si>
  <si>
    <t xml:space="preserve"> terima kasih sensei. </t>
  </si>
  <si>
    <t xml:space="preserve"> 2. Kata とうして sendiri kalau dibahasa indonesia kan artinya "sebagai" ya sensei? </t>
  </si>
  <si>
    <t xml:space="preserve"> Jadi pola とうして ini bisa digunakan untuk menjelaskan tentang posisi, status atau kapasitas seseorang ya sensei?</t>
  </si>
  <si>
    <t xml:space="preserve">sensei, saya ingin bertanya. </t>
  </si>
  <si>
    <t xml:space="preserve"> situasi penggunaan として seperti apa sensei??</t>
  </si>
  <si>
    <t xml:space="preserve">Ohayou gozaimasu Sensei, </t>
  </si>
  <si>
    <t xml:space="preserve"> Saya ingin bertanya tentang Kotoba "製造する"</t>
  </si>
  <si>
    <t xml:space="preserve">.Apakah kotoba tersebut hanya bisa digunakan untuk "memproduksi barang-barang yang lainnya" Sensei? </t>
  </si>
  <si>
    <t>Terima Kasih Sensei.</t>
  </si>
  <si>
    <t>先生、おはようございます</t>
  </si>
  <si>
    <t xml:space="preserve">Saya ingin bertanya mengenai kotoba かける. </t>
  </si>
  <si>
    <t>Pada bab 6 lalu, kita telah mempelajari 費用を出すyang artinya juga mengeluarkan biaya.</t>
  </si>
  <si>
    <t>. Perbedaan situasi penggunaan antara 費用をかける dan 費用を出す itu bagaimana ya sensei?</t>
  </si>
  <si>
    <t xml:space="preserve">Sensei, Ohayou Gozaimasu.. </t>
  </si>
  <si>
    <t xml:space="preserve"> Saya ingin bertanya sensei.. </t>
  </si>
  <si>
    <t>Untuk kotoba 向き dan ~方 di bab 5 sensei.. Dibuku 向き biasanya digunakan untuk arah mata angin, sedangkan 方 untuk arah seperti kiri dan kanan.. .</t>
  </si>
  <si>
    <t>Tapi sensei, saya pernah menemukan kalimat yang menyandingkan arah mata angin dengan 方 serta kiri-kanan dengan 向き..</t>
  </si>
  <si>
    <t xml:space="preserve">Apa 2 kotoba ini bisa digunakan untuk keduanya sensei?? </t>
  </si>
  <si>
    <t xml:space="preserve"> Terima kasih sensei...</t>
  </si>
  <si>
    <t>sensi saya ingin menjawab renshu ke 2 リアウ大学は青空の艦隊として知られています</t>
  </si>
  <si>
    <t xml:space="preserve"> apakah benar seperti ini sensei? </t>
  </si>
  <si>
    <t xml:space="preserve"> terima kasih sensei</t>
  </si>
  <si>
    <t xml:space="preserve"> Saya ingin bertanya apa perbedaan penggunaan kotoba 製造するdan 生産刷るdalam kalimat sensei .</t>
  </si>
  <si>
    <t xml:space="preserve"> Karena keduanya sama-sama mempunyai memproduksi sensei.</t>
  </si>
  <si>
    <t xml:space="preserve"> Jadi saya agak bingung sensei.</t>
  </si>
  <si>
    <t xml:space="preserve"> Terimakasih sensei sebelumnya.</t>
  </si>
  <si>
    <t xml:space="preserve">Sensei, saya ingin bertanya mengenai kotoba 生活を送る yang artinya menjalani hidup. </t>
  </si>
  <si>
    <t xml:space="preserve"> Apakah kotoba ini digunakan untuk diri sendiri atau bisa digunakan untuk orang lain sensei?</t>
  </si>
  <si>
    <t xml:space="preserve">Sensei, sumimasen.. </t>
  </si>
  <si>
    <t>Saya ingin bertanya mengenai kotoba 抵抗 dengan 反対 yang artinya juga melawan/menentang,</t>
  </si>
  <si>
    <t xml:space="preserve">perbedaan penggunaannya saat situasi seperti apa, Sensei? </t>
  </si>
  <si>
    <t xml:space="preserve">Lalu saya mencoba membuat kalimat pada renshuu mengenai Indonesia. インドネシアは歩くのが懶惰な市民として知られています。 (Indonesia dikenal sebagai warganya yang malas jalan kaki). </t>
  </si>
  <si>
    <t xml:space="preserve"> Terima kasih, Sensei.</t>
  </si>
  <si>
    <t xml:space="preserve"> Apakah penggunaan kotobanya sudah benar, Sensei?</t>
  </si>
  <si>
    <t xml:space="preserve">saya ingin mencoba membuat kalimat pada renshuu pertama yakni; インドネシアは千の島国として知られています (Indonesia dikenal sebagai negara seribu pulau). </t>
  </si>
  <si>
    <t xml:space="preserve"> Apakah sudah benar sensei? </t>
  </si>
  <si>
    <t xml:space="preserve"> Mohon koreksi nya sensei. </t>
  </si>
  <si>
    <t>sensei,konnichiwa sensei,</t>
  </si>
  <si>
    <t>saya ingin bertanya tentang kosa kata 期待する</t>
  </si>
  <si>
    <t>apakah kosa kata ini bisa digunakan untuk harapan kita sendiri?</t>
  </si>
  <si>
    <t xml:space="preserve">Saya ingin mencoba menjawab renshuu ketiga : 私は文化祭秘書12として知られています。 </t>
  </si>
  <si>
    <t xml:space="preserve"> Apakah sudah benar seperti itu sensei?</t>
  </si>
  <si>
    <t xml:space="preserve"> Terima kasih sensei.</t>
  </si>
  <si>
    <t>Saya ingin mencoba menjawab renshu yang kelima 「子供として病気の親を世話しなければならない。」</t>
  </si>
  <si>
    <t xml:space="preserve">Apakah bisa seperti itu sensei? </t>
  </si>
  <si>
    <t xml:space="preserve"> Saya mau bertanya mengenai 村人</t>
  </si>
  <si>
    <t xml:space="preserve">.kalau anak kota berarti dipakai まちじんsensei?? </t>
  </si>
  <si>
    <t>Atau bagaimana tu sensei?</t>
  </si>
  <si>
    <t xml:space="preserve"> Saya ingin mencoba menjab renshu yang ke empat, 先生として、生徒を殴るのは良くないです。</t>
  </si>
  <si>
    <t xml:space="preserve">Apakah sudah benar seperti itu sensei? </t>
  </si>
  <si>
    <t xml:space="preserve">こんにちは。 </t>
  </si>
  <si>
    <t>Sensei, kalau saya membuat kalimatnya seperti ini: インドネシアは多様化な国として知られています。 (Indonesia terkenal sebagai negara dengan banyak kebudayaan)</t>
  </si>
  <si>
    <t>Apakah kalimat tersebut sudah benar, sensei?</t>
  </si>
  <si>
    <t xml:space="preserve"> Mohon koreksinya.</t>
  </si>
  <si>
    <t>とうして ini kedudukannya seperti apa sensei?</t>
  </si>
  <si>
    <t xml:space="preserve"> Untuk kotoba こうはん apakah penggunaan nya cuman pada perlombaan sensei. </t>
  </si>
  <si>
    <t xml:space="preserve"> Atau bisa di gunakan untuk yang lain sensei.?</t>
  </si>
  <si>
    <t xml:space="preserve">Saya ingin bertanya tentang link yang sensei kasih. </t>
  </si>
  <si>
    <t xml:space="preserve"> Berarti bentuk として dengan としても dan としたって itu sama sensei? </t>
  </si>
  <si>
    <t xml:space="preserve"> Terima kasih Sensei</t>
  </si>
  <si>
    <t>Konnichiwa, sensei..</t>
  </si>
  <si>
    <t xml:space="preserve"> Saya ingin mencoba membuat kalimat renshuu keempat: 先生として学生をヒットしないはずです。</t>
  </si>
  <si>
    <t xml:space="preserve">Mohon koreksinya, sensei. </t>
  </si>
  <si>
    <t>saya ingin bertanya kotaba かける、</t>
  </si>
  <si>
    <t>apa pengunaannya hanya untuk uang saja sensei ?</t>
  </si>
  <si>
    <t>atau yang lain jg bisa ?</t>
  </si>
  <si>
    <t xml:space="preserve">Jika pola kalimat ~rashii itu untuk menggambarkan karakteristik sesuatu, sedangkan として untuk memberitahu kaitan sesuatu dengan identiknya. </t>
  </si>
  <si>
    <t xml:space="preserve"> Timing penggunaannya untuk keadaan seperti apa ya sensei ? </t>
  </si>
  <si>
    <t xml:space="preserve"> saya ingin mencoba menjawab renshuu 3 Dan 4 3. 私はゲームが好きなとして知られています. ( 4. 先生として学生に殴らないはずです</t>
  </si>
  <si>
    <t xml:space="preserve">Sensei, saya ingin mencoba membuat kalimat pada renshuu 1 インドネシアは世界の肺として知られています。 (Indonesia dikenal sebagai paru paru dunia). </t>
  </si>
  <si>
    <t xml:space="preserve">Mohon koreksi nya sensei. </t>
  </si>
  <si>
    <t>assalamualaikum sensei,</t>
  </si>
  <si>
    <t xml:space="preserve"> saya masih kurang paham dengan penggunaan pola kalimat ~として, </t>
  </si>
  <si>
    <t xml:space="preserve"> kapan digunakannya pola kalimat ini sensei?</t>
  </si>
  <si>
    <t xml:space="preserve"> terimakasih sensei.</t>
  </si>
  <si>
    <t xml:space="preserve">こんにちは, sensei </t>
  </si>
  <si>
    <t xml:space="preserve"> saya mau bertanya tentang kakeru,</t>
  </si>
  <si>
    <t xml:space="preserve"> apakah かける hanya sebatas mengeluarkan (biaya) saja, apakah bisa digunakan untuk situasi yang lain?</t>
  </si>
  <si>
    <t xml:space="preserve"> Saya ingin bertanya. </t>
  </si>
  <si>
    <t xml:space="preserve"> Apakah pengguaan 向き dan 方向 sama sensei? </t>
  </si>
  <si>
    <t>Terimakasih banyak sensei</t>
  </si>
  <si>
    <t>Sensei saya ingin mencoba menjawab renshuu nomor 1 : インドネシアは農業国として知られています=(Indonesia dikenal sebagai negara agraris).</t>
  </si>
  <si>
    <t>Apakah begitu kalimatnya sensei? Mohon dikoreksi sensei. Terimakasih sensei.</t>
  </si>
  <si>
    <t xml:space="preserve"> Mohon dikoreksi sensei.</t>
  </si>
  <si>
    <t xml:space="preserve"> Saya ingin bertanya mengenai kotoba かける. </t>
  </si>
  <si>
    <t xml:space="preserve"> Apa kah artinya hanya pengeluaran uang sensei? </t>
  </si>
  <si>
    <t xml:space="preserve"> Atau bisa digunakan untuk kondisi menghabiskan waktu sensei?</t>
  </si>
  <si>
    <t xml:space="preserve">. Sensei, saya ingin bertanya. </t>
  </si>
  <si>
    <t xml:space="preserve"> Kosakata 積もる yang artinya "menumpuk"</t>
  </si>
  <si>
    <t xml:space="preserve"> selain digunakan untuk 雪が~ (saljunya~) apakah bisa digunakan untuk menjelaskan sesuatu yang lain?</t>
  </si>
  <si>
    <t>Misalnya tugas~, pikiran~, hutang~, dan lain-lain seperti dalam bahasa Indonesia?</t>
  </si>
  <si>
    <t xml:space="preserve">. Apa yang membedakan penggunaan kosakata 保管する (menyimpan) dengan 保存する(menyimpan) ? </t>
  </si>
  <si>
    <t>Assalamualaikum sensei…</t>
  </si>
  <si>
    <t xml:space="preserve"> Saya ingin bertanya tentang kosa kata それも悪くないですね. </t>
  </si>
  <si>
    <t xml:space="preserve"> Apakah dalam penggunaannya bisa disamakan dengan いいと思いますね sensei?</t>
  </si>
  <si>
    <t xml:space="preserve"> Karena keduanya sama2 memiliki arti yang mirip.</t>
  </si>
  <si>
    <t xml:space="preserve">先生、おはようございます。 </t>
  </si>
  <si>
    <t xml:space="preserve"> Saya mau bertanya, saya mau bertanya, dalam situasi seperti apa kita menggunakan bentuk ini?? </t>
  </si>
  <si>
    <t xml:space="preserve">di pdf sensei sudah menyebutkan salah satu imi dari bentu ている ini yaitu mengekspresikan sejarah/pengalaman. </t>
  </si>
  <si>
    <t xml:space="preserve">. Karena demikian Apa bedanya kalau kita pakai bentuk た saja. </t>
  </si>
  <si>
    <t>Misal : アニさんは学生時代に日本に留学したと聞きました。</t>
  </si>
  <si>
    <t>おはようございます先生、</t>
  </si>
  <si>
    <t xml:space="preserve">saya ingin bertanya tentang kotoba 保管する yang artinya menyimpan, </t>
  </si>
  <si>
    <t>, apa bisa digunakan untuk menyimpan makanan, dan barang-barang lainnya selain dokumen sensei?</t>
  </si>
  <si>
    <t xml:space="preserve"> sensei saya ingin bertanya tentang kosa kata 分ける yang artinya memilah.</t>
  </si>
  <si>
    <t xml:space="preserve">dalam hal ini sensei,apakah kosa kata wakeru itu hanya untuk kata benda saja? </t>
  </si>
  <si>
    <t xml:space="preserve"> atau bisa yang lainnya sensei?</t>
  </si>
  <si>
    <t xml:space="preserve">sensei, ohayou gozaimasu, </t>
  </si>
  <si>
    <t xml:space="preserve">saya ingin bertanya tentang tentang pola ている sensei, </t>
  </si>
  <si>
    <t xml:space="preserve">biasanya pola tersebut ditandai dengan keterangan waktu sensei?? </t>
  </si>
  <si>
    <t xml:space="preserve"> seperti 回,何度,前dll</t>
  </si>
  <si>
    <t xml:space="preserve">Ohayou gozaimasu </t>
  </si>
  <si>
    <t xml:space="preserve"> Saya ingin menjawab Renshuu yang Sensei berikan : 1.73前に広島は原爆で破壊されている。 （73 Tahun yang lalu Hiroshima pernah di hancurkan oleh Bom Atom）</t>
  </si>
  <si>
    <t xml:space="preserve">2.リナさんは小さいころピアノをよく練習しているので今は自分で音楽が作れます。 （Rina banyak berlatih bermain piano ketika masih kecil、jadi sekarang bisa membuat lagu sendiri） </t>
  </si>
  <si>
    <t xml:space="preserve"> Apakah sudah tepat Sensei?</t>
  </si>
  <si>
    <t>Mohon koresinya Sensei.</t>
  </si>
  <si>
    <t>. Terima Kasih Sensei.</t>
  </si>
  <si>
    <t>Sensei, saya mau bertanya mengenai kotoba保管する</t>
  </si>
  <si>
    <t xml:space="preserve"> apakah penggunaan kotoba ini utk menyimpan barang pribadi saja sensei?</t>
  </si>
  <si>
    <t xml:space="preserve">Ohayou gozaimasu Sensei. </t>
  </si>
  <si>
    <t xml:space="preserve">. Saya ingin bertanya di pola ~ている ini. </t>
  </si>
  <si>
    <t xml:space="preserve">. Dikatakan pola ini digunakan untuk sejarah, pengalaman, atau hal yg sudah lampau. </t>
  </si>
  <si>
    <t xml:space="preserve">. Apakah sama bentuk ~ている ini dengan ~ていた Sensei? </t>
  </si>
  <si>
    <t xml:space="preserve"> Misal nya * 5年前に日本語を勉強している。 * 5年前に日本語を勉強していた。 </t>
  </si>
  <si>
    <t xml:space="preserve"> Karena menurut saya 2 kalimat diatas mempunyai arti yang sama Sensei? .</t>
  </si>
  <si>
    <t xml:space="preserve"> Mohon penjelasan nya</t>
  </si>
  <si>
    <t>dan terima kasih Sensei.</t>
  </si>
  <si>
    <t>ohayaou gozaimasu sensei.</t>
  </si>
  <si>
    <t xml:space="preserve"> saya ingin mencoba menjawab renshu 1 sensei 73年前の爆弾のために建物は倒壊ている</t>
  </si>
  <si>
    <t xml:space="preserve"> apakah bisa seperti ini sensei? </t>
  </si>
  <si>
    <t xml:space="preserve"> Sensei. Bagaimana cara membedakan sebuah kalimat lampau apakah mengunakan pola kalimat たatau ている。</t>
  </si>
  <si>
    <t>ada kah ciri-ciri kalimatnya sensei.</t>
  </si>
  <si>
    <t xml:space="preserve"> jika ている adalah pola kalimat yang menjelaskan kejadian dimasa lampau, namun kaitannya masih ada dengan sekarang. </t>
  </si>
  <si>
    <t>Jika yang masih ada kaitannya itu dengan saat ini itu adalah kata sifat, apakah kata sifat tersebut ditambah ている dibelakangnya sensei ?</t>
  </si>
  <si>
    <t xml:space="preserve">saya ingin bertanya, </t>
  </si>
  <si>
    <t xml:space="preserve"> fungsi pada ている tertulis menjelaskan kejadian di masa lalu dan mengekspresikan sejarah,pengalaman yg mempunyai konteks</t>
  </si>
  <si>
    <t xml:space="preserve"> Jadi apakah sebuah kejadian yg baru saja terjadi yang mempunyai konteks dapat menggunakan ている juga ?</t>
  </si>
  <si>
    <t xml:space="preserve">Sensei saya ingin mencoba menjawab renshu yg terakhir, リンさんは小さいころにビアノを弾くのが上手だったと聞きました、だったら今は自分で音楽が作れます。 </t>
  </si>
  <si>
    <t xml:space="preserve"> Apakah kalimat di atas sudah benar sensei, </t>
  </si>
  <si>
    <t xml:space="preserve"> mohon koreksinya sensei</t>
  </si>
  <si>
    <t xml:space="preserve"> saya mau nanya kotoba 観光案内 itu hanya tempat atau bisa berbentuk buku panduan sensei?</t>
  </si>
  <si>
    <t>Ohayougozaimasu sensei</t>
  </si>
  <si>
    <t>ている yg kita pelajari sekarang ini bisa digunakan untuk kejadian yang baru terjadi misalnya kemarin?</t>
  </si>
  <si>
    <t xml:space="preserve"> atau apakah ada ketentuan kejadian nya itu berapa lama. </t>
  </si>
  <si>
    <t>Saya ingin mencoba menjawab renshu yang pertama sensei : 原爆ドームは73年前に爆弾に襲われている。そのため、現在、世界平和と核兵器破壊への人間の希望の象徴として知られています。</t>
  </si>
  <si>
    <t xml:space="preserve">Apakah sudah benar sensei? </t>
  </si>
  <si>
    <t xml:space="preserve"> Mohon koreksinya sensei,</t>
  </si>
  <si>
    <t>Sensei 分ける bisa juga di gunakan penetapan waktu atau bisa jadi pembagian waktu?</t>
  </si>
  <si>
    <t>Sensei, saya ingin mencoba menjawab renshuu yang kedua: 「モナリザ」と「the last supper」は過去にダヴィンチによって描いている。今まで、この絵は世界で最も有名な絵の一つです</t>
  </si>
  <si>
    <t>Mohon koreksinya sensei.</t>
  </si>
  <si>
    <t>Konnichiwa, Sensei.</t>
  </si>
  <si>
    <t xml:space="preserve"> Saya ingin mencoba menjawab 練習 kedua, Da Vinciはモナリザや最後の晩餐など、彼の有名な描いている。</t>
  </si>
  <si>
    <t>Saya mau bertanya sensei..</t>
  </si>
  <si>
    <t xml:space="preserve">Apa untuk ~ている yang ini bisa diubah ke bentuk lampau sensei?? ~ていた? </t>
  </si>
  <si>
    <t>Saya juga pernah melihat penjelasan di Youtube tentang ~ていた yang menunjuk pada kejadian di masa lampau yang punya jangka waktu (子供の頃、私はジャカルタに住んでいました)</t>
  </si>
  <si>
    <t xml:space="preserve"> Apa ini termasuk pada ~ている yang dipelajari saat ini sensei? </t>
  </si>
  <si>
    <t>Terima Kasih</t>
  </si>
  <si>
    <t>Saya ingin bertanya mengenai pola ～ている kali ini.</t>
  </si>
  <si>
    <t xml:space="preserve"> Saat membuat kalimat, apakah pada awal kalimat harus yang berunsur masa lampau dahulu, baru kalimat yang berunsur masa sekarang/kalimat yang berunsur keterkaitan dengan masa lampau tersebut sensei?</t>
  </si>
  <si>
    <t xml:space="preserve"> Saya melihat contoh yang sensei berikan diawali dengan kalimat yang berunsur masa lampau terlebih dahulu.</t>
  </si>
  <si>
    <t>先生 こんにちは,</t>
  </si>
  <si>
    <t xml:space="preserve"> saya ingin menoba menjawab renshu paling terakhir リナさんは子供ころピアノを勉強していますから今は自分で音楽が作りました.</t>
  </si>
  <si>
    <t>Sensei, konnichiwa</t>
  </si>
  <si>
    <t xml:space="preserve">Apakah penggunaan 〜ている nya sudah tepat, Sensei? </t>
  </si>
  <si>
    <t xml:space="preserve"> Saya mencoba membuat kalimat pada gambar terakhir yg terdapat pada PPT yang sensei berikan. "リナさんは小さいころビアノを引いているから、今は自分で音楽を作れます。" , </t>
  </si>
  <si>
    <t xml:space="preserve"> Apakah penggunaan nya sudah benar dan sesuai sensei? </t>
  </si>
  <si>
    <t>assalamualaikum 先生</t>
  </si>
  <si>
    <t xml:space="preserve">saya ingin memberikan jawaban untuk renshuu yang pertama. jawabannya seperti ini sensei. ７３年前に、この建物は原爆爆発に見舞われている。 (pada tahun 73an, bangunan ini terkena ledakan bom atom) </t>
  </si>
  <si>
    <t xml:space="preserve"> Mohon koreksi nya sensei... </t>
  </si>
  <si>
    <t>Sensei apakah kalimat ている disini merupakan bentuk pengalaman atau kejadian yg telah berlangsung,</t>
  </si>
  <si>
    <t xml:space="preserve"> kenapa tidak menggunakan ていた</t>
  </si>
  <si>
    <t xml:space="preserve"> perbedaan kosa kata 保管する dan 貯める apa sensei? </t>
  </si>
  <si>
    <t xml:space="preserve"> Izin bertanya mengenai renshuu yang saya buat kalimatnya. </t>
  </si>
  <si>
    <t xml:space="preserve"> Tentang dua lukisan Da Vinci, saya menulis 「Monalisa」と「The Last Supper」っての Da Vinci に描かれている絵描きはとても有名です。 Lukisan yang dilukis oleh Da Vinci, yaitu Monalisa dan The Last Supper adalah lukisan yang terkenal. </t>
  </si>
  <si>
    <t>explanatori</t>
  </si>
  <si>
    <t>Mata Kuliah</t>
  </si>
  <si>
    <t>Kaiwa dan Chokai 6</t>
  </si>
  <si>
    <t>rerata ujaran</t>
  </si>
  <si>
    <t>Explanatory</t>
  </si>
  <si>
    <t>Ekspository</t>
  </si>
  <si>
    <t>Social</t>
  </si>
  <si>
    <t>Procedural</t>
  </si>
  <si>
    <t>Cognitive</t>
  </si>
  <si>
    <t>Persentase Penggunaan Jenis Interaksi (%)</t>
  </si>
  <si>
    <t>Expository</t>
  </si>
  <si>
    <t xml:space="preserve">Minna san, silakan tulis dan ceritakan bagaimana minna san menjaga kesehatan. Kalau seandainya sakit, apa yang minna san lakukan. Silakan minna san tulis dan silakan kumpulkan sebelum jam 3 ya. Terimakasih </t>
  </si>
  <si>
    <t>haik sensei</t>
  </si>
  <si>
    <t>オケ先生</t>
  </si>
  <si>
    <t>Minna san,</t>
  </si>
  <si>
    <t xml:space="preserve">silakan tulis dan ceritakan bagaimana minna san menjaga kesehatan. </t>
  </si>
  <si>
    <t>Kalau seandainya sakit, apa yang minna san lakukan. S</t>
  </si>
  <si>
    <t xml:space="preserve">Silakan minna san tulis dan silakan kumpulkan sebelum jam 3 ya. </t>
  </si>
  <si>
    <t xml:space="preserve"> Terimakasih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</si>
</sst>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2"/>
      <color theme="1"/>
      <name val="Calibri"/>
      <family val="2"/>
      <scheme val="minor"/>
    </font>
    <font>
      <sz val="10"/>
      <color theme="1"/>
      <name val="Arial"/>
      <family val="2"/>
    </font>
    <font>
      <sz val="11"/>
      <color rgb="FF3C4043"/>
      <name val="Arial"/>
      <family val="2"/>
    </font>
    <font>
      <sz val="10"/>
      <color rgb="FF3C4043"/>
      <name val="Arial"/>
      <family val="2"/>
    </font>
    <font>
      <sz val="10"/>
      <name val="Arial"/>
      <family val="2"/>
    </font>
    <font>
      <sz val="9"/>
      <color rgb="FF202124"/>
      <name val="Arial"/>
      <family val="2"/>
    </font>
    <font>
      <sz val="12"/>
      <name val="Arial"/>
      <family val="2"/>
    </font>
    <font>
      <sz val="12"/>
      <color theme="1"/>
      <name val="Arial"/>
      <family val="2"/>
    </font>
    <font>
      <sz val="9"/>
      <color theme="1"/>
      <name val="Calibri"/>
      <family val="2"/>
      <scheme val="minor"/>
    </font>
    <font>
      <sz val="9"/>
      <name val="Arial"/>
      <family val="2"/>
    </font>
    <font>
      <sz val="9"/>
      <color theme="1"/>
      <name val="Arial"/>
      <family val="2"/>
    </font>
    <font>
      <sz val="10"/>
      <color theme="1"/>
      <name val="Calibri"/>
      <family val="2"/>
      <scheme val="minor"/>
    </font>
    <font>
      <sz val="11"/>
      <color rgb="FFFF0000"/>
      <name val="Calibri"/>
      <family val="2"/>
      <scheme val="minor"/>
    </font>
    <font>
      <sz val="8"/>
      <color theme="1"/>
      <name val="Calibri"/>
      <family val="2"/>
      <scheme val="minor"/>
    </font>
    <font>
      <sz val="1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90">
    <xf numFmtId="0" fontId="0" fillId="0" borderId="0" xfId="0"/>
    <xf numFmtId="0" fontId="0" fillId="0" borderId="0" xfId="0" applyAlignment="1">
      <alignment wrapText="1"/>
    </xf>
    <xf numFmtId="0" fontId="5" fillId="0" borderId="0" xfId="0" applyFont="1" applyAlignment="1">
      <alignment wrapText="1"/>
    </xf>
    <xf numFmtId="0" fontId="6" fillId="0" borderId="0" xfId="0" applyFont="1"/>
    <xf numFmtId="0" fontId="6" fillId="0" borderId="0" xfId="0" applyFont="1" applyAlignment="1">
      <alignment wrapText="1"/>
    </xf>
    <xf numFmtId="0" fontId="6" fillId="0" borderId="0" xfId="0" applyFont="1" applyAlignment="1">
      <alignment vertical="center" wrapText="1"/>
    </xf>
    <xf numFmtId="15"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wrapText="1"/>
    </xf>
    <xf numFmtId="0" fontId="8" fillId="0" borderId="0" xfId="0" applyFont="1" applyAlignment="1">
      <alignment wrapText="1"/>
    </xf>
    <xf numFmtId="0" fontId="1" fillId="0" borderId="0" xfId="0" applyFont="1" applyBorder="1" applyAlignment="1">
      <alignment horizontal="center"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vertical="top" wrapText="1"/>
    </xf>
    <xf numFmtId="0" fontId="1" fillId="0" borderId="0" xfId="0" applyFont="1" applyAlignment="1">
      <alignment horizontal="left" vertical="top" wrapText="1"/>
    </xf>
    <xf numFmtId="0" fontId="8" fillId="0" borderId="0" xfId="0" applyFont="1" applyAlignment="1">
      <alignment horizontal="left" vertical="top"/>
    </xf>
    <xf numFmtId="15" fontId="8" fillId="0" borderId="0" xfId="0" applyNumberFormat="1" applyFont="1" applyAlignment="1">
      <alignment horizontal="left" vertical="top"/>
    </xf>
    <xf numFmtId="15" fontId="8" fillId="0" borderId="0" xfId="0" applyNumberFormat="1" applyFont="1" applyAlignment="1">
      <alignment horizontal="center" vertical="top"/>
    </xf>
    <xf numFmtId="0" fontId="8" fillId="0" borderId="0" xfId="0" applyFont="1"/>
    <xf numFmtId="0" fontId="7" fillId="0" borderId="0" xfId="0" applyFont="1" applyAlignment="1">
      <alignment horizontal="left" vertical="top" wrapText="1"/>
    </xf>
    <xf numFmtId="15" fontId="8" fillId="0" borderId="0" xfId="0" applyNumberFormat="1" applyFont="1" applyAlignment="1">
      <alignment horizontal="left" vertical="top"/>
    </xf>
    <xf numFmtId="0" fontId="8" fillId="0" borderId="0" xfId="0" applyFont="1" applyAlignment="1">
      <alignment horizontal="left" vertical="top"/>
    </xf>
    <xf numFmtId="15" fontId="0" fillId="0" borderId="1" xfId="0" applyNumberFormat="1" applyBorder="1"/>
    <xf numFmtId="0" fontId="2" fillId="0" borderId="1" xfId="0" applyFont="1" applyBorder="1" applyAlignment="1">
      <alignment wrapText="1"/>
    </xf>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4" fillId="0" borderId="1" xfId="0" applyFont="1" applyBorder="1" applyAlignment="1">
      <alignment vertical="center" wrapText="1"/>
    </xf>
    <xf numFmtId="0" fontId="2" fillId="0" borderId="1" xfId="0" applyFont="1" applyBorder="1" applyAlignment="1">
      <alignment vertical="top" wrapText="1"/>
    </xf>
    <xf numFmtId="0" fontId="4" fillId="0" borderId="1" xfId="0" applyFont="1" applyBorder="1" applyAlignment="1">
      <alignment vertical="top" wrapText="1"/>
    </xf>
    <xf numFmtId="0" fontId="2" fillId="0" borderId="1" xfId="0" applyFont="1" applyBorder="1"/>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xf numFmtId="0" fontId="0" fillId="0" borderId="1" xfId="0" applyFill="1" applyBorder="1"/>
    <xf numFmtId="0" fontId="2" fillId="0" borderId="1" xfId="0" applyFont="1" applyFill="1" applyBorder="1" applyAlignment="1">
      <alignment wrapText="1"/>
    </xf>
    <xf numFmtId="0" fontId="9" fillId="0" borderId="1" xfId="0" applyFont="1" applyFill="1" applyBorder="1"/>
    <xf numFmtId="0" fontId="9" fillId="0" borderId="1" xfId="0" applyFont="1" applyFill="1" applyBorder="1" applyAlignment="1">
      <alignment wrapText="1"/>
    </xf>
    <xf numFmtId="0" fontId="0" fillId="0" borderId="1" xfId="0" applyFont="1" applyFill="1" applyBorder="1"/>
    <xf numFmtId="0" fontId="11" fillId="0" borderId="1" xfId="0" applyFont="1" applyFill="1" applyBorder="1" applyAlignment="1">
      <alignment wrapText="1"/>
    </xf>
    <xf numFmtId="0" fontId="2" fillId="0" borderId="1" xfId="0" applyFont="1" applyFill="1" applyBorder="1" applyAlignment="1">
      <alignment horizontal="left" wrapText="1"/>
    </xf>
    <xf numFmtId="0" fontId="0" fillId="0" borderId="2" xfId="0"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center" wrapText="1"/>
    </xf>
    <xf numFmtId="0" fontId="3" fillId="0" borderId="1" xfId="0" applyFont="1" applyBorder="1" applyAlignment="1">
      <alignment horizontal="center" wrapText="1"/>
    </xf>
    <xf numFmtId="0" fontId="5" fillId="0" borderId="1" xfId="0" applyFont="1" applyBorder="1" applyAlignment="1">
      <alignment horizontal="center" wrapText="1"/>
    </xf>
    <xf numFmtId="0" fontId="0" fillId="2" borderId="1" xfId="0" applyFill="1" applyBorder="1"/>
    <xf numFmtId="0" fontId="0" fillId="2" borderId="1" xfId="0" applyFill="1" applyBorder="1" applyAlignment="1">
      <alignment wrapText="1"/>
    </xf>
    <xf numFmtId="0" fontId="0" fillId="2" borderId="1" xfId="0" applyFill="1" applyBorder="1" applyAlignment="1">
      <alignment horizontal="left" vertical="top"/>
    </xf>
    <xf numFmtId="0" fontId="0" fillId="0" borderId="2" xfId="0" applyBorder="1"/>
    <xf numFmtId="0"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top"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5" fillId="2" borderId="1" xfId="0" applyFont="1" applyFill="1"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center"/>
    </xf>
    <xf numFmtId="0" fontId="2" fillId="0" borderId="1" xfId="0" applyFont="1" applyFill="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top" wrapText="1"/>
    </xf>
    <xf numFmtId="0" fontId="12" fillId="0" borderId="0" xfId="0" applyFont="1" applyAlignment="1">
      <alignment wrapText="1"/>
    </xf>
    <xf numFmtId="0" fontId="5" fillId="0" borderId="0" xfId="0" applyFont="1" applyAlignment="1">
      <alignment horizontal="left" vertical="top" wrapText="1"/>
    </xf>
    <xf numFmtId="0" fontId="12" fillId="0" borderId="0" xfId="0" applyFont="1"/>
    <xf numFmtId="0" fontId="5"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2" fillId="0" borderId="0" xfId="0" applyFont="1" applyAlignment="1">
      <alignment wrapText="1"/>
    </xf>
    <xf numFmtId="0" fontId="2" fillId="0" borderId="4" xfId="0" applyFont="1" applyFill="1" applyBorder="1" applyAlignment="1">
      <alignment wrapText="1"/>
    </xf>
    <xf numFmtId="0" fontId="2" fillId="0" borderId="0" xfId="0" applyFont="1" applyFill="1" applyBorder="1" applyAlignment="1">
      <alignment wrapText="1"/>
    </xf>
    <xf numFmtId="0" fontId="4" fillId="0" borderId="0" xfId="0" applyFont="1" applyAlignment="1">
      <alignment vertical="center" wrapText="1"/>
    </xf>
    <xf numFmtId="15" fontId="0" fillId="0" borderId="0" xfId="0" applyNumberFormat="1"/>
    <xf numFmtId="0" fontId="0" fillId="0" borderId="0" xfId="0" applyAlignment="1">
      <alignment vertical="top"/>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4"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5" fontId="0" fillId="0" borderId="1" xfId="0" applyNumberFormat="1" applyBorder="1" applyAlignment="1">
      <alignment vertical="top"/>
    </xf>
    <xf numFmtId="0" fontId="0" fillId="0" borderId="1" xfId="0" applyBorder="1" applyAlignment="1">
      <alignment vertical="top" wrapText="1"/>
    </xf>
    <xf numFmtId="15" fontId="0" fillId="0" borderId="0" xfId="0" applyNumberFormat="1" applyBorder="1" applyAlignment="1">
      <alignment vertical="top"/>
    </xf>
    <xf numFmtId="15" fontId="0" fillId="0" borderId="0" xfId="0" applyNumberFormat="1" applyAlignment="1">
      <alignment vertical="top"/>
    </xf>
    <xf numFmtId="0" fontId="0" fillId="0" borderId="0" xfId="0" applyAlignment="1">
      <alignment horizontal="center" vertical="top"/>
    </xf>
    <xf numFmtId="0" fontId="0" fillId="0" borderId="0" xfId="0" applyAlignment="1"/>
    <xf numFmtId="164" fontId="0" fillId="0" borderId="0" xfId="0" applyNumberFormat="1"/>
    <xf numFmtId="0" fontId="13" fillId="0" borderId="0" xfId="0" applyFont="1"/>
    <xf numFmtId="164" fontId="13" fillId="0" borderId="0" xfId="0" applyNumberFormat="1" applyFont="1"/>
    <xf numFmtId="0" fontId="15" fillId="0" borderId="0" xfId="0" applyFont="1" applyAlignment="1">
      <alignment horizontal="left" vertical="top" wrapText="1"/>
    </xf>
    <xf numFmtId="0" fontId="0" fillId="0" borderId="0" xfId="0" applyNumberFormat="1" applyAlignment="1">
      <alignment horizontal="center"/>
    </xf>
    <xf numFmtId="0" fontId="0" fillId="0" borderId="0" xfId="0" applyNumberFormat="1"/>
    <xf numFmtId="0" fontId="0" fillId="3" borderId="0" xfId="0" applyFill="1"/>
    <xf numFmtId="0" fontId="2" fillId="0" borderId="0" xfId="0" applyFont="1" applyBorder="1" applyAlignment="1">
      <alignment wrapText="1"/>
    </xf>
    <xf numFmtId="0" fontId="0" fillId="0" borderId="0" xfId="0" applyBorder="1" applyAlignment="1">
      <alignment wrapText="1"/>
    </xf>
    <xf numFmtId="0" fontId="2" fillId="0" borderId="0" xfId="0" applyFont="1" applyBorder="1" applyAlignment="1">
      <alignment vertical="top" wrapText="1"/>
    </xf>
    <xf numFmtId="0" fontId="2" fillId="0" borderId="0" xfId="0" applyFont="1" applyBorder="1"/>
    <xf numFmtId="0" fontId="2" fillId="0" borderId="2" xfId="0" applyFont="1" applyFill="1" applyBorder="1" applyAlignment="1">
      <alignment vertical="top" wrapText="1"/>
    </xf>
    <xf numFmtId="0" fontId="3" fillId="0" borderId="1" xfId="0" applyFont="1" applyBorder="1" applyAlignment="1">
      <alignment horizontal="left" wrapText="1"/>
    </xf>
    <xf numFmtId="0" fontId="3" fillId="0" borderId="5" xfId="0" applyFont="1" applyBorder="1" applyAlignment="1">
      <alignment wrapText="1"/>
    </xf>
    <xf numFmtId="0" fontId="4" fillId="0" borderId="5" xfId="0" applyFont="1" applyBorder="1" applyAlignment="1">
      <alignment vertical="center" wrapText="1"/>
    </xf>
    <xf numFmtId="0" fontId="3"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6" xfId="0" applyBorder="1" applyAlignment="1">
      <alignment horizontal="center"/>
    </xf>
    <xf numFmtId="0" fontId="3" fillId="0" borderId="6" xfId="0" applyFont="1" applyBorder="1" applyAlignment="1">
      <alignment horizontal="center" vertical="top" wrapText="1"/>
    </xf>
    <xf numFmtId="0" fontId="3" fillId="0" borderId="1" xfId="0" applyFont="1" applyBorder="1" applyAlignment="1">
      <alignment horizontal="center" vertical="top" wrapText="1"/>
    </xf>
    <xf numFmtId="164" fontId="0" fillId="0" borderId="0" xfId="0" applyNumberFormat="1" applyAlignment="1">
      <alignment horizontal="center"/>
    </xf>
    <xf numFmtId="164" fontId="0" fillId="0" borderId="0" xfId="0" applyNumberFormat="1" applyAlignment="1">
      <alignment vertical="top"/>
    </xf>
    <xf numFmtId="0" fontId="2" fillId="0" borderId="8" xfId="0" applyFont="1" applyFill="1" applyBorder="1" applyAlignment="1">
      <alignment wrapText="1"/>
    </xf>
    <xf numFmtId="0" fontId="11" fillId="0" borderId="8" xfId="0" applyFont="1" applyFill="1" applyBorder="1" applyAlignment="1">
      <alignment wrapText="1"/>
    </xf>
    <xf numFmtId="0" fontId="11" fillId="0" borderId="0" xfId="0" applyFont="1" applyFill="1" applyBorder="1" applyAlignment="1">
      <alignment wrapText="1"/>
    </xf>
    <xf numFmtId="0" fontId="9" fillId="0" borderId="0" xfId="0" applyFont="1" applyFill="1" applyBorder="1" applyAlignment="1">
      <alignment wrapText="1"/>
    </xf>
    <xf numFmtId="0" fontId="9" fillId="0" borderId="0" xfId="0" applyFont="1" applyFill="1" applyBorder="1"/>
    <xf numFmtId="2" fontId="0" fillId="0" borderId="0" xfId="0" applyNumberFormat="1"/>
    <xf numFmtId="2" fontId="0" fillId="0" borderId="1" xfId="0" applyNumberFormat="1" applyBorder="1"/>
    <xf numFmtId="0" fontId="0" fillId="0" borderId="2" xfId="0" applyBorder="1" applyAlignment="1"/>
    <xf numFmtId="0" fontId="0" fillId="0" borderId="2" xfId="0" applyBorder="1" applyAlignment="1">
      <alignment wrapText="1"/>
    </xf>
    <xf numFmtId="164" fontId="0" fillId="0" borderId="1" xfId="0" applyNumberFormat="1" applyBorder="1"/>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15" fontId="0" fillId="0" borderId="0" xfId="0" applyNumberFormat="1" applyAlignment="1">
      <alignment horizontal="center" vertical="center"/>
    </xf>
    <xf numFmtId="0" fontId="0" fillId="0" borderId="0" xfId="0" applyAlignment="1">
      <alignment horizontal="center" vertical="center"/>
    </xf>
    <xf numFmtId="0" fontId="5" fillId="0" borderId="3" xfId="0" applyFont="1" applyBorder="1" applyAlignment="1">
      <alignment horizontal="center" vertical="center" wrapText="1"/>
    </xf>
    <xf numFmtId="0" fontId="2" fillId="0" borderId="1" xfId="0" applyFont="1" applyFill="1" applyBorder="1" applyAlignment="1">
      <alignment horizontal="left" wrapText="1"/>
    </xf>
    <xf numFmtId="0" fontId="2" fillId="0" borderId="1" xfId="0" applyFont="1" applyFill="1" applyBorder="1" applyAlignment="1">
      <alignment horizontal="left" vertical="top" wrapText="1"/>
    </xf>
    <xf numFmtId="15" fontId="0" fillId="0" borderId="1" xfId="0" applyNumberFormat="1" applyFont="1" applyFill="1" applyBorder="1" applyAlignment="1">
      <alignment horizontal="center"/>
    </xf>
    <xf numFmtId="0" fontId="9"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top" wrapText="1"/>
    </xf>
    <xf numFmtId="15" fontId="8" fillId="0" borderId="0" xfId="0" applyNumberFormat="1" applyFont="1" applyAlignment="1">
      <alignment horizontal="left" vertical="top"/>
    </xf>
    <xf numFmtId="0" fontId="8" fillId="0" borderId="0" xfId="0" applyFont="1" applyAlignment="1">
      <alignment horizontal="left" vertical="top"/>
    </xf>
    <xf numFmtId="15" fontId="8" fillId="0" borderId="0" xfId="0" applyNumberFormat="1" applyFont="1" applyAlignment="1">
      <alignment horizontal="center" vertical="top"/>
    </xf>
    <xf numFmtId="1" fontId="8" fillId="0" borderId="0" xfId="0" applyNumberFormat="1" applyFont="1" applyAlignment="1">
      <alignment horizontal="center" vertical="top"/>
    </xf>
    <xf numFmtId="0" fontId="8" fillId="0" borderId="0" xfId="0" applyFont="1" applyAlignment="1">
      <alignment horizontal="left" vertical="top" wrapText="1"/>
    </xf>
    <xf numFmtId="15" fontId="0" fillId="0" borderId="0" xfId="0" applyNumberFormat="1" applyAlignment="1">
      <alignment horizontal="center" vertical="top"/>
    </xf>
    <xf numFmtId="0" fontId="0" fillId="0" borderId="0" xfId="0" applyAlignment="1">
      <alignment horizontal="center" vertical="top"/>
    </xf>
    <xf numFmtId="0" fontId="1" fillId="0" borderId="2"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vertical="top"/>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5" fontId="0" fillId="0" borderId="0" xfId="0" applyNumberFormat="1" applyAlignment="1">
      <alignment horizontal="center"/>
    </xf>
    <xf numFmtId="0" fontId="0" fillId="0" borderId="0" xfId="0" applyAlignment="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15" fontId="0" fillId="0" borderId="1" xfId="0" applyNumberFormat="1" applyBorder="1" applyAlignment="1">
      <alignment horizontal="center" vertical="top"/>
    </xf>
    <xf numFmtId="15" fontId="0" fillId="0" borderId="2" xfId="0" applyNumberForma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0" borderId="2" xfId="0" applyBorder="1" applyAlignment="1">
      <alignment horizontal="center"/>
    </xf>
    <xf numFmtId="15" fontId="0" fillId="0" borderId="1" xfId="0" applyNumberFormat="1" applyBorder="1" applyAlignment="1">
      <alignment horizontal="center"/>
    </xf>
    <xf numFmtId="16" fontId="0" fillId="0" borderId="0" xfId="0" applyNumberFormat="1" applyAlignment="1">
      <alignment horizontal="center"/>
    </xf>
    <xf numFmtId="0" fontId="0" fillId="0" borderId="7" xfId="0" applyBorder="1" applyAlignment="1">
      <alignment horizontal="center" wrapText="1"/>
    </xf>
    <xf numFmtId="16" fontId="0" fillId="0" borderId="0" xfId="0" applyNumberFormat="1" applyAlignment="1">
      <alignment horizontal="center" vertical="center"/>
    </xf>
    <xf numFmtId="15" fontId="0" fillId="2" borderId="1" xfId="0" applyNumberFormat="1" applyFill="1" applyBorder="1" applyAlignment="1">
      <alignment horizontal="center" vertical="center"/>
    </xf>
    <xf numFmtId="0" fontId="0" fillId="2" borderId="1" xfId="0" applyFill="1" applyBorder="1" applyAlignment="1">
      <alignment horizontal="center" vertical="center"/>
    </xf>
    <xf numFmtId="15" fontId="0" fillId="0" borderId="1" xfId="0" applyNumberFormat="1" applyBorder="1" applyAlignment="1">
      <alignment horizontal="center" vertical="center"/>
    </xf>
    <xf numFmtId="0" fontId="0" fillId="0" borderId="1" xfId="0" applyBorder="1" applyAlignment="1">
      <alignment horizontal="center" vertical="center"/>
    </xf>
    <xf numFmtId="15" fontId="0" fillId="0" borderId="8" xfId="0" applyNumberFormat="1" applyBorder="1" applyAlignment="1">
      <alignment horizontal="center"/>
    </xf>
    <xf numFmtId="0" fontId="0" fillId="0" borderId="8" xfId="0" applyBorder="1" applyAlignment="1">
      <alignment horizontal="center"/>
    </xf>
    <xf numFmtId="0" fontId="0" fillId="0" borderId="0" xfId="0" applyNumberFormat="1" applyAlignment="1">
      <alignment horizontal="center"/>
    </xf>
    <xf numFmtId="0" fontId="14" fillId="0" borderId="0" xfId="0" applyFont="1" applyAlignment="1">
      <alignment horizontal="center" wrapText="1"/>
    </xf>
    <xf numFmtId="164" fontId="0" fillId="0" borderId="0" xfId="0" applyNumberForma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'Rekap interaksi mahasiswa'!$AI$134</c:f>
              <c:strCache>
                <c:ptCount val="1"/>
                <c:pt idx="0">
                  <c:v>Kanji 1</c:v>
                </c:pt>
              </c:strCache>
            </c:strRef>
          </c:tx>
          <c:invertIfNegative val="0"/>
          <c:cat>
            <c:strRef>
              <c:f>'Rekap interaksi mahasiswa'!$AJ$133:$AR$133</c:f>
              <c:strCache>
                <c:ptCount val="9"/>
                <c:pt idx="8">
                  <c:v>rerata ujaran</c:v>
                </c:pt>
              </c:strCache>
            </c:strRef>
          </c:cat>
          <c:val>
            <c:numRef>
              <c:f>'Rekap interaksi mahasiswa'!$AJ$134:$AR$134</c:f>
              <c:numCache>
                <c:formatCode>General</c:formatCode>
                <c:ptCount val="9"/>
                <c:pt idx="0">
                  <c:v>8</c:v>
                </c:pt>
                <c:pt idx="1">
                  <c:v>15</c:v>
                </c:pt>
                <c:pt idx="2">
                  <c:v>7</c:v>
                </c:pt>
                <c:pt idx="3">
                  <c:v>3</c:v>
                </c:pt>
                <c:pt idx="4">
                  <c:v>13</c:v>
                </c:pt>
                <c:pt idx="5">
                  <c:v>46</c:v>
                </c:pt>
                <c:pt idx="6">
                  <c:v>39</c:v>
                </c:pt>
                <c:pt idx="7" formatCode="0.00">
                  <c:v>1.1794871794871795</c:v>
                </c:pt>
                <c:pt idx="8" formatCode="0.00">
                  <c:v>0.23589743589743589</c:v>
                </c:pt>
              </c:numCache>
            </c:numRef>
          </c:val>
        </c:ser>
        <c:ser>
          <c:idx val="1"/>
          <c:order val="1"/>
          <c:tx>
            <c:strRef>
              <c:f>'Rekap interaksi mahasiswa'!$AI$135</c:f>
              <c:strCache>
                <c:ptCount val="1"/>
                <c:pt idx="0">
                  <c:v>Sakubun 3</c:v>
                </c:pt>
              </c:strCache>
            </c:strRef>
          </c:tx>
          <c:invertIfNegative val="0"/>
          <c:cat>
            <c:strRef>
              <c:f>'Rekap interaksi mahasiswa'!$AJ$133:$AR$133</c:f>
              <c:strCache>
                <c:ptCount val="9"/>
                <c:pt idx="8">
                  <c:v>rerata ujaran</c:v>
                </c:pt>
              </c:strCache>
            </c:strRef>
          </c:cat>
          <c:val>
            <c:numRef>
              <c:f>'Rekap interaksi mahasiswa'!$AJ$135:$AR$135</c:f>
              <c:numCache>
                <c:formatCode>General</c:formatCode>
                <c:ptCount val="9"/>
                <c:pt idx="0">
                  <c:v>0</c:v>
                </c:pt>
                <c:pt idx="1">
                  <c:v>111</c:v>
                </c:pt>
                <c:pt idx="2">
                  <c:v>13</c:v>
                </c:pt>
                <c:pt idx="3">
                  <c:v>11</c:v>
                </c:pt>
                <c:pt idx="4">
                  <c:v>7</c:v>
                </c:pt>
                <c:pt idx="5">
                  <c:v>142</c:v>
                </c:pt>
                <c:pt idx="6">
                  <c:v>34</c:v>
                </c:pt>
                <c:pt idx="7" formatCode="0.00">
                  <c:v>4.1764705882352944</c:v>
                </c:pt>
                <c:pt idx="8" formatCode="0.00">
                  <c:v>0.83529411764705885</c:v>
                </c:pt>
              </c:numCache>
            </c:numRef>
          </c:val>
        </c:ser>
        <c:ser>
          <c:idx val="2"/>
          <c:order val="2"/>
          <c:tx>
            <c:strRef>
              <c:f>'Rekap interaksi mahasiswa'!$AI$136</c:f>
              <c:strCache>
                <c:ptCount val="1"/>
                <c:pt idx="0">
                  <c:v>Chokai 4</c:v>
                </c:pt>
              </c:strCache>
            </c:strRef>
          </c:tx>
          <c:invertIfNegative val="0"/>
          <c:cat>
            <c:strRef>
              <c:f>'Rekap interaksi mahasiswa'!$AJ$133:$AR$133</c:f>
              <c:strCache>
                <c:ptCount val="9"/>
                <c:pt idx="8">
                  <c:v>rerata ujaran</c:v>
                </c:pt>
              </c:strCache>
            </c:strRef>
          </c:cat>
          <c:val>
            <c:numRef>
              <c:f>'Rekap interaksi mahasiswa'!$AJ$136:$AR$136</c:f>
              <c:numCache>
                <c:formatCode>General</c:formatCode>
                <c:ptCount val="9"/>
                <c:pt idx="0">
                  <c:v>32</c:v>
                </c:pt>
                <c:pt idx="1">
                  <c:v>35</c:v>
                </c:pt>
                <c:pt idx="2">
                  <c:v>52</c:v>
                </c:pt>
                <c:pt idx="3">
                  <c:v>35</c:v>
                </c:pt>
                <c:pt idx="4">
                  <c:v>41</c:v>
                </c:pt>
                <c:pt idx="5">
                  <c:v>195</c:v>
                </c:pt>
                <c:pt idx="6">
                  <c:v>34</c:v>
                </c:pt>
                <c:pt idx="7" formatCode="0.00">
                  <c:v>5.7352941176470589</c:v>
                </c:pt>
                <c:pt idx="8" formatCode="0.00">
                  <c:v>1.1470588235294117</c:v>
                </c:pt>
              </c:numCache>
            </c:numRef>
          </c:val>
        </c:ser>
        <c:ser>
          <c:idx val="3"/>
          <c:order val="3"/>
          <c:tx>
            <c:strRef>
              <c:f>'Rekap interaksi mahasiswa'!$AI$137</c:f>
              <c:strCache>
                <c:ptCount val="1"/>
                <c:pt idx="0">
                  <c:v>Kaiwa dan Chokai 6</c:v>
                </c:pt>
              </c:strCache>
            </c:strRef>
          </c:tx>
          <c:invertIfNegative val="0"/>
          <c:cat>
            <c:strRef>
              <c:f>'Rekap interaksi mahasiswa'!$AJ$133:$AR$133</c:f>
              <c:strCache>
                <c:ptCount val="9"/>
                <c:pt idx="8">
                  <c:v>rerata ujaran</c:v>
                </c:pt>
              </c:strCache>
            </c:strRef>
          </c:cat>
          <c:val>
            <c:numRef>
              <c:f>'Rekap interaksi mahasiswa'!$AJ$137:$AR$137</c:f>
              <c:numCache>
                <c:formatCode>General</c:formatCode>
                <c:ptCount val="9"/>
                <c:pt idx="0">
                  <c:v>0</c:v>
                </c:pt>
                <c:pt idx="1">
                  <c:v>0</c:v>
                </c:pt>
                <c:pt idx="2">
                  <c:v>0</c:v>
                </c:pt>
                <c:pt idx="3">
                  <c:v>0</c:v>
                </c:pt>
                <c:pt idx="5">
                  <c:v>0</c:v>
                </c:pt>
                <c:pt idx="6">
                  <c:v>33</c:v>
                </c:pt>
                <c:pt idx="7" formatCode="0.00">
                  <c:v>0</c:v>
                </c:pt>
                <c:pt idx="8" formatCode="0.00">
                  <c:v>0</c:v>
                </c:pt>
              </c:numCache>
            </c:numRef>
          </c:val>
        </c:ser>
        <c:ser>
          <c:idx val="4"/>
          <c:order val="4"/>
          <c:tx>
            <c:strRef>
              <c:f>'Rekap interaksi mahasiswa'!$AI$138</c:f>
              <c:strCache>
                <c:ptCount val="1"/>
                <c:pt idx="0">
                  <c:v>Bunpo 6</c:v>
                </c:pt>
              </c:strCache>
            </c:strRef>
          </c:tx>
          <c:invertIfNegative val="0"/>
          <c:cat>
            <c:strRef>
              <c:f>'Rekap interaksi mahasiswa'!$AJ$133:$AR$133</c:f>
              <c:strCache>
                <c:ptCount val="9"/>
                <c:pt idx="8">
                  <c:v>rerata ujaran</c:v>
                </c:pt>
              </c:strCache>
            </c:strRef>
          </c:cat>
          <c:val>
            <c:numRef>
              <c:f>'Rekap interaksi mahasiswa'!$AJ$138:$AR$138</c:f>
              <c:numCache>
                <c:formatCode>General</c:formatCode>
                <c:ptCount val="9"/>
                <c:pt idx="0">
                  <c:v>125</c:v>
                </c:pt>
                <c:pt idx="1">
                  <c:v>117</c:v>
                </c:pt>
                <c:pt idx="2">
                  <c:v>115</c:v>
                </c:pt>
                <c:pt idx="3">
                  <c:v>116</c:v>
                </c:pt>
                <c:pt idx="5">
                  <c:v>473</c:v>
                </c:pt>
                <c:pt idx="6">
                  <c:v>34</c:v>
                </c:pt>
                <c:pt idx="7" formatCode="0.00">
                  <c:v>13.911764705882353</c:v>
                </c:pt>
                <c:pt idx="8" formatCode="0.00">
                  <c:v>3.4779411764705883</c:v>
                </c:pt>
              </c:numCache>
            </c:numRef>
          </c:val>
        </c:ser>
        <c:ser>
          <c:idx val="5"/>
          <c:order val="5"/>
          <c:tx>
            <c:strRef>
              <c:f>'Rekap interaksi mahasiswa'!$AI$139</c:f>
              <c:strCache>
                <c:ptCount val="1"/>
                <c:pt idx="0">
                  <c:v>Nihongo Jokyu</c:v>
                </c:pt>
              </c:strCache>
            </c:strRef>
          </c:tx>
          <c:invertIfNegative val="0"/>
          <c:cat>
            <c:strRef>
              <c:f>'Rekap interaksi mahasiswa'!$AJ$133:$AR$133</c:f>
              <c:strCache>
                <c:ptCount val="9"/>
                <c:pt idx="8">
                  <c:v>rerata ujaran</c:v>
                </c:pt>
              </c:strCache>
            </c:strRef>
          </c:cat>
          <c:val>
            <c:numRef>
              <c:f>'Rekap interaksi mahasiswa'!$AJ$139:$AR$139</c:f>
              <c:numCache>
                <c:formatCode>General</c:formatCode>
                <c:ptCount val="9"/>
                <c:pt idx="0">
                  <c:v>0</c:v>
                </c:pt>
                <c:pt idx="1">
                  <c:v>72</c:v>
                </c:pt>
                <c:pt idx="2">
                  <c:v>58</c:v>
                </c:pt>
                <c:pt idx="3">
                  <c:v>60</c:v>
                </c:pt>
                <c:pt idx="5">
                  <c:v>190</c:v>
                </c:pt>
                <c:pt idx="6">
                  <c:v>15</c:v>
                </c:pt>
                <c:pt idx="7" formatCode="0.00">
                  <c:v>12.666666666666666</c:v>
                </c:pt>
                <c:pt idx="8" formatCode="0.00">
                  <c:v>3.1666666666666665</c:v>
                </c:pt>
              </c:numCache>
            </c:numRef>
          </c:val>
        </c:ser>
        <c:dLbls>
          <c:showLegendKey val="0"/>
          <c:showVal val="1"/>
          <c:showCatName val="0"/>
          <c:showSerName val="0"/>
          <c:showPercent val="0"/>
          <c:showBubbleSize val="0"/>
        </c:dLbls>
        <c:gapWidth val="75"/>
        <c:axId val="161079680"/>
        <c:axId val="161081216"/>
      </c:barChart>
      <c:catAx>
        <c:axId val="161079680"/>
        <c:scaling>
          <c:orientation val="minMax"/>
        </c:scaling>
        <c:delete val="0"/>
        <c:axPos val="b"/>
        <c:majorTickMark val="none"/>
        <c:minorTickMark val="none"/>
        <c:tickLblPos val="nextTo"/>
        <c:crossAx val="161081216"/>
        <c:crosses val="autoZero"/>
        <c:auto val="1"/>
        <c:lblAlgn val="ctr"/>
        <c:lblOffset val="100"/>
        <c:noMultiLvlLbl val="0"/>
      </c:catAx>
      <c:valAx>
        <c:axId val="161081216"/>
        <c:scaling>
          <c:orientation val="minMax"/>
          <c:min val="0"/>
        </c:scaling>
        <c:delete val="0"/>
        <c:axPos val="l"/>
        <c:numFmt formatCode="General" sourceLinked="1"/>
        <c:majorTickMark val="none"/>
        <c:minorTickMark val="none"/>
        <c:tickLblPos val="nextTo"/>
        <c:crossAx val="161079680"/>
        <c:crosses val="autoZero"/>
        <c:crossBetween val="between"/>
        <c:majorUnit val="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1"/>
    <c:plotArea>
      <c:layout/>
      <c:barChart>
        <c:barDir val="col"/>
        <c:grouping val="clustered"/>
        <c:varyColors val="0"/>
        <c:ser>
          <c:idx val="0"/>
          <c:order val="0"/>
          <c:invertIfNegative val="0"/>
          <c:dLbls>
            <c:dLbl>
              <c:idx val="0"/>
              <c:layout>
                <c:manualLayout>
                  <c:x val="1.2731334408019993E-17"/>
                  <c:y val="9.4925634295713035E-4"/>
                </c:manualLayout>
              </c:layout>
              <c:dLblPos val="outEnd"/>
              <c:showLegendKey val="0"/>
              <c:showVal val="1"/>
              <c:showCatName val="0"/>
              <c:showSerName val="0"/>
              <c:showPercent val="0"/>
              <c:showBubbleSize val="0"/>
            </c:dLbl>
            <c:dLbl>
              <c:idx val="1"/>
              <c:layout>
                <c:manualLayout>
                  <c:x val="0"/>
                  <c:y val="-3.5597112860892385E-2"/>
                </c:manualLayout>
              </c:layout>
              <c:dLblPos val="outEnd"/>
              <c:showLegendKey val="0"/>
              <c:showVal val="1"/>
              <c:showCatName val="0"/>
              <c:showSerName val="0"/>
              <c:showPercent val="0"/>
              <c:showBubbleSize val="0"/>
            </c:dLbl>
            <c:dLbl>
              <c:idx val="2"/>
              <c:layout>
                <c:manualLayout>
                  <c:x val="0"/>
                  <c:y val="-3.6883202099737535E-2"/>
                </c:manualLayout>
              </c:layout>
              <c:dLblPos val="outEnd"/>
              <c:showLegendKey val="0"/>
              <c:showVal val="1"/>
              <c:showCatName val="0"/>
              <c:showSerName val="0"/>
              <c:showPercent val="0"/>
              <c:showBubbleSize val="0"/>
            </c:dLbl>
            <c:dLbl>
              <c:idx val="3"/>
              <c:layout>
                <c:manualLayout>
                  <c:x val="-2.7777777777777779E-3"/>
                  <c:y val="-1.2939632545931759E-2"/>
                </c:manualLayout>
              </c:layout>
              <c:dLblPos val="outEnd"/>
              <c:showLegendKey val="0"/>
              <c:showVal val="1"/>
              <c:showCatName val="0"/>
              <c:showSerName val="0"/>
              <c:showPercent val="0"/>
              <c:showBubbleSize val="0"/>
            </c:dLbl>
            <c:dLbl>
              <c:idx val="4"/>
              <c:layout>
                <c:manualLayout>
                  <c:x val="0"/>
                  <c:y val="1.4838145231846019E-2"/>
                </c:manualLayout>
              </c:layout>
              <c:dLblPos val="outEnd"/>
              <c:showLegendKey val="0"/>
              <c:showVal val="1"/>
              <c:showCatName val="0"/>
              <c:showSerName val="0"/>
              <c:showPercent val="0"/>
              <c:showBubbleSize val="0"/>
            </c:dLbl>
            <c:dLbl>
              <c:idx val="5"/>
              <c:layout>
                <c:manualLayout>
                  <c:x val="0"/>
                  <c:y val="-3.6803732866724993E-3"/>
                </c:manualLayout>
              </c:layout>
              <c:dLblPos val="outEnd"/>
              <c:showLegendKey val="0"/>
              <c:showVal val="1"/>
              <c:showCatName val="0"/>
              <c:showSerName val="0"/>
              <c:showPercent val="0"/>
              <c:showBubbleSize val="0"/>
            </c:dLbl>
            <c:dLblPos val="inEnd"/>
            <c:showLegendKey val="0"/>
            <c:showVal val="1"/>
            <c:showCatName val="0"/>
            <c:showSerName val="0"/>
            <c:showPercent val="0"/>
            <c:showBubbleSize val="0"/>
            <c:showLeaderLines val="0"/>
          </c:dLbls>
          <c:cat>
            <c:strRef>
              <c:f>'Rekap interaksi dosen'!$D$13:$D$18</c:f>
              <c:strCache>
                <c:ptCount val="6"/>
                <c:pt idx="0">
                  <c:v>Kanji 1</c:v>
                </c:pt>
                <c:pt idx="1">
                  <c:v>Chokai 4</c:v>
                </c:pt>
                <c:pt idx="2">
                  <c:v>Sakubun 3</c:v>
                </c:pt>
                <c:pt idx="3">
                  <c:v>Kaiwa &amp; Chokai 6</c:v>
                </c:pt>
                <c:pt idx="4">
                  <c:v>Bunpo 6</c:v>
                </c:pt>
                <c:pt idx="5">
                  <c:v>Nihongo Jokyu</c:v>
                </c:pt>
              </c:strCache>
            </c:strRef>
          </c:cat>
          <c:val>
            <c:numRef>
              <c:f>'Rekap interaksi dosen'!$E$13:$E$18</c:f>
              <c:numCache>
                <c:formatCode>General</c:formatCode>
                <c:ptCount val="6"/>
                <c:pt idx="0">
                  <c:v>13.4</c:v>
                </c:pt>
                <c:pt idx="1">
                  <c:v>7.4</c:v>
                </c:pt>
                <c:pt idx="2">
                  <c:v>7.6</c:v>
                </c:pt>
                <c:pt idx="3">
                  <c:v>8</c:v>
                </c:pt>
                <c:pt idx="4">
                  <c:v>52.75</c:v>
                </c:pt>
                <c:pt idx="5">
                  <c:v>20</c:v>
                </c:pt>
              </c:numCache>
            </c:numRef>
          </c:val>
        </c:ser>
        <c:dLbls>
          <c:showLegendKey val="0"/>
          <c:showVal val="0"/>
          <c:showCatName val="0"/>
          <c:showSerName val="0"/>
          <c:showPercent val="0"/>
          <c:showBubbleSize val="0"/>
        </c:dLbls>
        <c:gapWidth val="75"/>
        <c:overlap val="40"/>
        <c:axId val="128280832"/>
        <c:axId val="128286720"/>
      </c:barChart>
      <c:catAx>
        <c:axId val="128280832"/>
        <c:scaling>
          <c:orientation val="minMax"/>
        </c:scaling>
        <c:delete val="0"/>
        <c:axPos val="b"/>
        <c:majorTickMark val="none"/>
        <c:minorTickMark val="none"/>
        <c:tickLblPos val="nextTo"/>
        <c:crossAx val="128286720"/>
        <c:crosses val="autoZero"/>
        <c:auto val="1"/>
        <c:lblAlgn val="ctr"/>
        <c:lblOffset val="100"/>
        <c:noMultiLvlLbl val="0"/>
      </c:catAx>
      <c:valAx>
        <c:axId val="128286720"/>
        <c:scaling>
          <c:orientation val="minMax"/>
        </c:scaling>
        <c:delete val="0"/>
        <c:axPos val="l"/>
        <c:majorGridlines/>
        <c:numFmt formatCode="General" sourceLinked="1"/>
        <c:majorTickMark val="none"/>
        <c:minorTickMark val="none"/>
        <c:tickLblPos val="nextTo"/>
        <c:crossAx val="128280832"/>
        <c:crosses val="autoZero"/>
        <c:crossBetween val="between"/>
      </c:valAx>
      <c:spPr>
        <a:noFill/>
        <a:ln>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82852143482065E-2"/>
          <c:y val="2.8252405949256341E-2"/>
          <c:w val="0.88337270341207352"/>
          <c:h val="0.66461978710994463"/>
        </c:manualLayout>
      </c:layout>
      <c:barChart>
        <c:barDir val="col"/>
        <c:grouping val="clustered"/>
        <c:varyColors val="0"/>
        <c:ser>
          <c:idx val="0"/>
          <c:order val="0"/>
          <c:tx>
            <c:strRef>
              <c:f>'Rekap interaksi dosen'!$C$2</c:f>
              <c:strCache>
                <c:ptCount val="1"/>
                <c:pt idx="0">
                  <c:v>Pertemuan 1</c:v>
                </c:pt>
              </c:strCache>
            </c:strRef>
          </c:tx>
          <c:spPr>
            <a:ln>
              <a:gradFill flip="none" rotWithShape="1">
                <a:gsLst>
                  <a:gs pos="50000">
                    <a:schemeClr val="accent1">
                      <a:tint val="44500"/>
                      <a:satMod val="160000"/>
                    </a:schemeClr>
                  </a:gs>
                  <a:gs pos="100000">
                    <a:schemeClr val="accent1">
                      <a:tint val="23500"/>
                      <a:satMod val="160000"/>
                    </a:schemeClr>
                  </a:gs>
                </a:gsLst>
                <a:path path="shape">
                  <a:fillToRect l="50000" t="50000" r="50000" b="50000"/>
                </a:path>
                <a:tileRect/>
              </a:gradFill>
            </a:ln>
          </c:spPr>
          <c:invertIfNegative val="0"/>
          <c:cat>
            <c:strRef>
              <c:f>'Rekap interaksi dosen'!$B$3:$B$8</c:f>
              <c:strCache>
                <c:ptCount val="6"/>
                <c:pt idx="0">
                  <c:v>Kanji 1</c:v>
                </c:pt>
                <c:pt idx="1">
                  <c:v>Chokai 4</c:v>
                </c:pt>
                <c:pt idx="2">
                  <c:v>Sakubun 3</c:v>
                </c:pt>
                <c:pt idx="3">
                  <c:v>Kaiwa &amp; Chokai 6</c:v>
                </c:pt>
                <c:pt idx="4">
                  <c:v>Bunpo 6</c:v>
                </c:pt>
                <c:pt idx="5">
                  <c:v>Nihongo Jokyu</c:v>
                </c:pt>
              </c:strCache>
            </c:strRef>
          </c:cat>
          <c:val>
            <c:numRef>
              <c:f>'Rekap interaksi dosen'!$C$3:$C$8</c:f>
              <c:numCache>
                <c:formatCode>General</c:formatCode>
                <c:ptCount val="6"/>
                <c:pt idx="0">
                  <c:v>14</c:v>
                </c:pt>
                <c:pt idx="1">
                  <c:v>10</c:v>
                </c:pt>
                <c:pt idx="2">
                  <c:v>9</c:v>
                </c:pt>
                <c:pt idx="3">
                  <c:v>5</c:v>
                </c:pt>
                <c:pt idx="4">
                  <c:v>140</c:v>
                </c:pt>
                <c:pt idx="5">
                  <c:v>14</c:v>
                </c:pt>
              </c:numCache>
            </c:numRef>
          </c:val>
        </c:ser>
        <c:ser>
          <c:idx val="1"/>
          <c:order val="1"/>
          <c:tx>
            <c:strRef>
              <c:f>'Rekap interaksi dosen'!$D$2</c:f>
              <c:strCache>
                <c:ptCount val="1"/>
                <c:pt idx="0">
                  <c:v>2</c:v>
                </c:pt>
              </c:strCache>
            </c:strRef>
          </c:tx>
          <c:invertIfNegative val="0"/>
          <c:cat>
            <c:strRef>
              <c:f>'Rekap interaksi dosen'!$B$3:$B$8</c:f>
              <c:strCache>
                <c:ptCount val="6"/>
                <c:pt idx="0">
                  <c:v>Kanji 1</c:v>
                </c:pt>
                <c:pt idx="1">
                  <c:v>Chokai 4</c:v>
                </c:pt>
                <c:pt idx="2">
                  <c:v>Sakubun 3</c:v>
                </c:pt>
                <c:pt idx="3">
                  <c:v>Kaiwa &amp; Chokai 6</c:v>
                </c:pt>
                <c:pt idx="4">
                  <c:v>Bunpo 6</c:v>
                </c:pt>
                <c:pt idx="5">
                  <c:v>Nihongo Jokyu</c:v>
                </c:pt>
              </c:strCache>
            </c:strRef>
          </c:cat>
          <c:val>
            <c:numRef>
              <c:f>'Rekap interaksi dosen'!$D$3:$D$8</c:f>
              <c:numCache>
                <c:formatCode>General</c:formatCode>
                <c:ptCount val="6"/>
                <c:pt idx="0">
                  <c:v>9</c:v>
                </c:pt>
                <c:pt idx="1">
                  <c:v>9</c:v>
                </c:pt>
                <c:pt idx="2">
                  <c:v>15</c:v>
                </c:pt>
                <c:pt idx="3">
                  <c:v>9</c:v>
                </c:pt>
                <c:pt idx="4">
                  <c:v>20</c:v>
                </c:pt>
                <c:pt idx="5">
                  <c:v>15</c:v>
                </c:pt>
              </c:numCache>
            </c:numRef>
          </c:val>
        </c:ser>
        <c:ser>
          <c:idx val="2"/>
          <c:order val="2"/>
          <c:tx>
            <c:strRef>
              <c:f>'Rekap interaksi dosen'!$E$2</c:f>
              <c:strCache>
                <c:ptCount val="1"/>
                <c:pt idx="0">
                  <c:v>3</c:v>
                </c:pt>
              </c:strCache>
            </c:strRef>
          </c:tx>
          <c:invertIfNegative val="0"/>
          <c:cat>
            <c:strRef>
              <c:f>'Rekap interaksi dosen'!$B$3:$B$8</c:f>
              <c:strCache>
                <c:ptCount val="6"/>
                <c:pt idx="0">
                  <c:v>Kanji 1</c:v>
                </c:pt>
                <c:pt idx="1">
                  <c:v>Chokai 4</c:v>
                </c:pt>
                <c:pt idx="2">
                  <c:v>Sakubun 3</c:v>
                </c:pt>
                <c:pt idx="3">
                  <c:v>Kaiwa &amp; Chokai 6</c:v>
                </c:pt>
                <c:pt idx="4">
                  <c:v>Bunpo 6</c:v>
                </c:pt>
                <c:pt idx="5">
                  <c:v>Nihongo Jokyu</c:v>
                </c:pt>
              </c:strCache>
            </c:strRef>
          </c:cat>
          <c:val>
            <c:numRef>
              <c:f>'Rekap interaksi dosen'!$E$3:$E$8</c:f>
              <c:numCache>
                <c:formatCode>General</c:formatCode>
                <c:ptCount val="6"/>
                <c:pt idx="0">
                  <c:v>31</c:v>
                </c:pt>
                <c:pt idx="1">
                  <c:v>6</c:v>
                </c:pt>
                <c:pt idx="2">
                  <c:v>6</c:v>
                </c:pt>
                <c:pt idx="3">
                  <c:v>12</c:v>
                </c:pt>
                <c:pt idx="4">
                  <c:v>26</c:v>
                </c:pt>
                <c:pt idx="5">
                  <c:v>19</c:v>
                </c:pt>
              </c:numCache>
            </c:numRef>
          </c:val>
        </c:ser>
        <c:ser>
          <c:idx val="3"/>
          <c:order val="3"/>
          <c:tx>
            <c:strRef>
              <c:f>'Rekap interaksi dosen'!$F$2</c:f>
              <c:strCache>
                <c:ptCount val="1"/>
                <c:pt idx="0">
                  <c:v>4</c:v>
                </c:pt>
              </c:strCache>
            </c:strRef>
          </c:tx>
          <c:invertIfNegative val="0"/>
          <c:cat>
            <c:strRef>
              <c:f>'Rekap interaksi dosen'!$B$3:$B$8</c:f>
              <c:strCache>
                <c:ptCount val="6"/>
                <c:pt idx="0">
                  <c:v>Kanji 1</c:v>
                </c:pt>
                <c:pt idx="1">
                  <c:v>Chokai 4</c:v>
                </c:pt>
                <c:pt idx="2">
                  <c:v>Sakubun 3</c:v>
                </c:pt>
                <c:pt idx="3">
                  <c:v>Kaiwa &amp; Chokai 6</c:v>
                </c:pt>
                <c:pt idx="4">
                  <c:v>Bunpo 6</c:v>
                </c:pt>
                <c:pt idx="5">
                  <c:v>Nihongo Jokyu</c:v>
                </c:pt>
              </c:strCache>
            </c:strRef>
          </c:cat>
          <c:val>
            <c:numRef>
              <c:f>'Rekap interaksi dosen'!$F$3:$F$8</c:f>
              <c:numCache>
                <c:formatCode>General</c:formatCode>
                <c:ptCount val="6"/>
                <c:pt idx="0">
                  <c:v>5</c:v>
                </c:pt>
                <c:pt idx="1">
                  <c:v>6</c:v>
                </c:pt>
                <c:pt idx="2">
                  <c:v>3</c:v>
                </c:pt>
                <c:pt idx="3">
                  <c:v>6</c:v>
                </c:pt>
                <c:pt idx="4">
                  <c:v>25</c:v>
                </c:pt>
                <c:pt idx="5">
                  <c:v>32</c:v>
                </c:pt>
              </c:numCache>
            </c:numRef>
          </c:val>
        </c:ser>
        <c:ser>
          <c:idx val="4"/>
          <c:order val="4"/>
          <c:tx>
            <c:strRef>
              <c:f>'Rekap interaksi dosen'!$G$2</c:f>
              <c:strCache>
                <c:ptCount val="1"/>
                <c:pt idx="0">
                  <c:v>5</c:v>
                </c:pt>
              </c:strCache>
            </c:strRef>
          </c:tx>
          <c:invertIfNegative val="0"/>
          <c:cat>
            <c:strRef>
              <c:f>'Rekap interaksi dosen'!$B$3:$B$8</c:f>
              <c:strCache>
                <c:ptCount val="6"/>
                <c:pt idx="0">
                  <c:v>Kanji 1</c:v>
                </c:pt>
                <c:pt idx="1">
                  <c:v>Chokai 4</c:v>
                </c:pt>
                <c:pt idx="2">
                  <c:v>Sakubun 3</c:v>
                </c:pt>
                <c:pt idx="3">
                  <c:v>Kaiwa &amp; Chokai 6</c:v>
                </c:pt>
                <c:pt idx="4">
                  <c:v>Bunpo 6</c:v>
                </c:pt>
                <c:pt idx="5">
                  <c:v>Nihongo Jokyu</c:v>
                </c:pt>
              </c:strCache>
            </c:strRef>
          </c:cat>
          <c:val>
            <c:numRef>
              <c:f>'Rekap interaksi dosen'!$G$3:$G$8</c:f>
              <c:numCache>
                <c:formatCode>General</c:formatCode>
                <c:ptCount val="6"/>
                <c:pt idx="0">
                  <c:v>8</c:v>
                </c:pt>
                <c:pt idx="1">
                  <c:v>6</c:v>
                </c:pt>
                <c:pt idx="2">
                  <c:v>5</c:v>
                </c:pt>
              </c:numCache>
            </c:numRef>
          </c:val>
        </c:ser>
        <c:dLbls>
          <c:showLegendKey val="0"/>
          <c:showVal val="1"/>
          <c:showCatName val="0"/>
          <c:showSerName val="0"/>
          <c:showPercent val="0"/>
          <c:showBubbleSize val="0"/>
        </c:dLbls>
        <c:gapWidth val="75"/>
        <c:axId val="130966272"/>
        <c:axId val="130967808"/>
      </c:barChart>
      <c:catAx>
        <c:axId val="130966272"/>
        <c:scaling>
          <c:orientation val="minMax"/>
        </c:scaling>
        <c:delete val="0"/>
        <c:axPos val="b"/>
        <c:majorTickMark val="none"/>
        <c:minorTickMark val="none"/>
        <c:tickLblPos val="nextTo"/>
        <c:crossAx val="130967808"/>
        <c:crosses val="autoZero"/>
        <c:auto val="1"/>
        <c:lblAlgn val="ctr"/>
        <c:lblOffset val="100"/>
        <c:noMultiLvlLbl val="0"/>
      </c:catAx>
      <c:valAx>
        <c:axId val="130967808"/>
        <c:scaling>
          <c:orientation val="minMax"/>
          <c:max val="150"/>
          <c:min val="0"/>
        </c:scaling>
        <c:delete val="0"/>
        <c:axPos val="l"/>
        <c:numFmt formatCode="General" sourceLinked="1"/>
        <c:majorTickMark val="none"/>
        <c:minorTickMark val="none"/>
        <c:tickLblPos val="nextTo"/>
        <c:crossAx val="130966272"/>
        <c:crosses val="autoZero"/>
        <c:crossBetween val="between"/>
        <c:majorUnit val="5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381000</xdr:colOff>
      <xdr:row>143</xdr:row>
      <xdr:rowOff>57150</xdr:rowOff>
    </xdr:from>
    <xdr:to>
      <xdr:col>19</xdr:col>
      <xdr:colOff>342900</xdr:colOff>
      <xdr:row>157</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19050</xdr:rowOff>
    </xdr:from>
    <xdr:to>
      <xdr:col>17</xdr:col>
      <xdr:colOff>333375</xdr:colOff>
      <xdr:row>17</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19</xdr:row>
      <xdr:rowOff>38100</xdr:rowOff>
    </xdr:from>
    <xdr:to>
      <xdr:col>17</xdr:col>
      <xdr:colOff>323850</xdr:colOff>
      <xdr:row>33</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
  <sheetViews>
    <sheetView topLeftCell="B7" zoomScale="93" zoomScaleNormal="93" workbookViewId="0">
      <selection activeCell="D9" sqref="D9:J9"/>
    </sheetView>
  </sheetViews>
  <sheetFormatPr defaultColWidth="8.85546875" defaultRowHeight="15" x14ac:dyDescent="0.25"/>
  <cols>
    <col min="1" max="1" width="6.28515625" customWidth="1"/>
    <col min="2" max="2" width="9.42578125" bestFit="1" customWidth="1"/>
    <col min="3" max="3" width="55.7109375" style="2" customWidth="1"/>
    <col min="4" max="4" width="11.42578125" style="2" customWidth="1"/>
    <col min="5" max="12" width="9.140625" style="2"/>
    <col min="13" max="13" width="11.7109375" style="2" customWidth="1"/>
    <col min="14" max="18" width="9.140625" style="2"/>
    <col min="19" max="43" width="9.140625" style="1"/>
  </cols>
  <sheetData>
    <row r="1" spans="1:44" s="8" customFormat="1" x14ac:dyDescent="0.25">
      <c r="A1" s="133" t="s">
        <v>4</v>
      </c>
      <c r="B1" s="133" t="s">
        <v>0</v>
      </c>
      <c r="C1" s="132" t="s">
        <v>1</v>
      </c>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row>
    <row r="2" spans="1:44" s="8" customFormat="1" x14ac:dyDescent="0.25">
      <c r="A2" s="134"/>
      <c r="B2" s="134"/>
      <c r="C2" s="136" t="s">
        <v>2</v>
      </c>
      <c r="D2" s="132" t="s">
        <v>3</v>
      </c>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row>
    <row r="3" spans="1:44" s="8" customFormat="1" x14ac:dyDescent="0.25">
      <c r="A3" s="135"/>
      <c r="B3" s="134"/>
      <c r="C3" s="137"/>
      <c r="D3" s="11">
        <v>1</v>
      </c>
      <c r="E3" s="11">
        <v>2</v>
      </c>
      <c r="F3" s="11">
        <v>3</v>
      </c>
      <c r="G3" s="11">
        <v>4</v>
      </c>
      <c r="H3" s="11">
        <v>5</v>
      </c>
      <c r="I3" s="11">
        <v>6</v>
      </c>
      <c r="J3" s="11">
        <v>7</v>
      </c>
      <c r="K3" s="11">
        <v>8</v>
      </c>
      <c r="L3" s="11">
        <v>9</v>
      </c>
      <c r="M3" s="11">
        <v>10</v>
      </c>
      <c r="N3" s="11">
        <v>11</v>
      </c>
      <c r="O3" s="11">
        <v>12</v>
      </c>
      <c r="P3" s="11">
        <v>13</v>
      </c>
      <c r="Q3" s="11">
        <v>14</v>
      </c>
      <c r="R3" s="11">
        <v>15</v>
      </c>
      <c r="S3" s="52">
        <v>16</v>
      </c>
      <c r="T3" s="52">
        <v>17</v>
      </c>
      <c r="U3" s="52">
        <v>18</v>
      </c>
      <c r="V3" s="52">
        <v>19</v>
      </c>
      <c r="W3" s="52">
        <v>20</v>
      </c>
      <c r="X3" s="52">
        <v>21</v>
      </c>
      <c r="Y3" s="52">
        <v>22</v>
      </c>
      <c r="Z3" s="52">
        <v>23</v>
      </c>
      <c r="AA3" s="52">
        <v>24</v>
      </c>
      <c r="AB3" s="52">
        <v>25</v>
      </c>
      <c r="AC3" s="52">
        <v>26</v>
      </c>
      <c r="AD3" s="52">
        <v>27</v>
      </c>
      <c r="AE3" s="52">
        <v>28</v>
      </c>
      <c r="AF3" s="52">
        <v>29</v>
      </c>
      <c r="AG3" s="52">
        <v>30</v>
      </c>
      <c r="AH3" s="52">
        <v>31</v>
      </c>
      <c r="AI3" s="52">
        <v>32</v>
      </c>
      <c r="AJ3" s="52">
        <v>33</v>
      </c>
      <c r="AK3" s="52">
        <v>34</v>
      </c>
      <c r="AL3" s="52">
        <v>35</v>
      </c>
      <c r="AM3" s="52">
        <v>36</v>
      </c>
      <c r="AN3" s="52">
        <v>37</v>
      </c>
      <c r="AO3" s="52">
        <v>38</v>
      </c>
      <c r="AP3" s="52">
        <v>39</v>
      </c>
      <c r="AQ3" s="52">
        <v>40</v>
      </c>
    </row>
    <row r="4" spans="1:44" ht="142.5" customHeight="1" x14ac:dyDescent="0.25">
      <c r="A4">
        <v>1</v>
      </c>
      <c r="B4" s="33">
        <v>43923</v>
      </c>
      <c r="C4" s="53" t="s">
        <v>5</v>
      </c>
      <c r="D4" s="54"/>
      <c r="E4" s="53"/>
      <c r="F4" s="53"/>
      <c r="G4" s="53"/>
      <c r="H4" s="53"/>
      <c r="I4" s="53"/>
      <c r="J4" s="53"/>
      <c r="K4" s="53"/>
      <c r="L4" s="53"/>
      <c r="M4" s="53"/>
      <c r="N4" s="53"/>
      <c r="O4" s="53"/>
      <c r="P4" s="53"/>
      <c r="Q4" s="53"/>
      <c r="R4" s="53"/>
      <c r="S4" s="36"/>
      <c r="T4" s="36"/>
      <c r="U4" s="36"/>
      <c r="V4" s="36"/>
      <c r="W4" s="36"/>
      <c r="X4" s="36"/>
      <c r="Y4" s="36"/>
      <c r="Z4" s="36"/>
      <c r="AA4" s="36"/>
      <c r="AB4" s="36"/>
      <c r="AC4" s="36"/>
      <c r="AD4" s="36"/>
      <c r="AE4" s="36"/>
      <c r="AF4" s="36"/>
      <c r="AG4" s="36"/>
      <c r="AH4" s="36"/>
      <c r="AI4" s="36"/>
      <c r="AJ4" s="36"/>
      <c r="AK4" s="36"/>
      <c r="AL4" s="36"/>
      <c r="AM4" s="36"/>
      <c r="AN4" s="36"/>
      <c r="AO4" s="36"/>
      <c r="AP4" s="36"/>
      <c r="AQ4" s="36"/>
      <c r="AR4" s="35"/>
    </row>
    <row r="5" spans="1:44" ht="78.75" customHeight="1" x14ac:dyDescent="0.25">
      <c r="B5" s="33">
        <v>43930</v>
      </c>
      <c r="C5" s="53" t="s">
        <v>6</v>
      </c>
      <c r="D5" s="53" t="s">
        <v>21</v>
      </c>
      <c r="E5" s="53" t="s">
        <v>22</v>
      </c>
      <c r="F5" s="53" t="s">
        <v>18</v>
      </c>
      <c r="G5" s="53" t="s">
        <v>23</v>
      </c>
      <c r="H5" s="53" t="s">
        <v>24</v>
      </c>
      <c r="I5" s="53" t="s">
        <v>25</v>
      </c>
      <c r="J5" s="53" t="s">
        <v>26</v>
      </c>
      <c r="K5" s="53" t="s">
        <v>27</v>
      </c>
      <c r="L5" s="53" t="s">
        <v>28</v>
      </c>
      <c r="M5" s="53" t="s">
        <v>29</v>
      </c>
      <c r="N5" s="53" t="s">
        <v>27</v>
      </c>
      <c r="O5" s="53" t="s">
        <v>27</v>
      </c>
      <c r="P5" s="53" t="s">
        <v>30</v>
      </c>
      <c r="Q5" s="53" t="s">
        <v>31</v>
      </c>
      <c r="R5" s="53" t="s">
        <v>32</v>
      </c>
      <c r="S5" s="36"/>
      <c r="T5" s="36"/>
      <c r="U5" s="36"/>
      <c r="V5" s="36"/>
      <c r="W5" s="36"/>
      <c r="X5" s="36"/>
      <c r="Y5" s="36"/>
      <c r="Z5" s="36"/>
      <c r="AA5" s="36"/>
      <c r="AB5" s="36"/>
      <c r="AC5" s="36"/>
      <c r="AD5" s="36"/>
      <c r="AE5" s="36"/>
      <c r="AF5" s="36"/>
      <c r="AG5" s="36"/>
      <c r="AH5" s="36"/>
      <c r="AI5" s="36"/>
      <c r="AJ5" s="36"/>
      <c r="AK5" s="36"/>
      <c r="AL5" s="36"/>
      <c r="AM5" s="36"/>
      <c r="AN5" s="36"/>
      <c r="AO5" s="36"/>
      <c r="AP5" s="36"/>
      <c r="AQ5" s="36"/>
      <c r="AR5" s="35"/>
    </row>
    <row r="6" spans="1:44" ht="170.25" customHeight="1" x14ac:dyDescent="0.25">
      <c r="B6" s="33">
        <v>43930</v>
      </c>
      <c r="C6" s="34" t="s">
        <v>58</v>
      </c>
      <c r="D6" s="37" t="s">
        <v>14</v>
      </c>
      <c r="E6" s="37" t="s">
        <v>33</v>
      </c>
      <c r="F6" s="37" t="s">
        <v>34</v>
      </c>
      <c r="G6" s="37" t="s">
        <v>35</v>
      </c>
      <c r="H6" s="37" t="s">
        <v>14</v>
      </c>
      <c r="I6" s="37" t="s">
        <v>36</v>
      </c>
      <c r="J6" s="37" t="s">
        <v>37</v>
      </c>
      <c r="K6" s="37" t="s">
        <v>38</v>
      </c>
      <c r="L6" s="37" t="s">
        <v>39</v>
      </c>
      <c r="M6" s="38" t="s">
        <v>40</v>
      </c>
      <c r="N6" s="37" t="s">
        <v>41</v>
      </c>
      <c r="O6" s="38" t="s">
        <v>42</v>
      </c>
      <c r="P6" s="37" t="s">
        <v>43</v>
      </c>
      <c r="Q6" s="37" t="s">
        <v>44</v>
      </c>
      <c r="R6" s="37" t="s">
        <v>45</v>
      </c>
      <c r="S6" s="37" t="s">
        <v>46</v>
      </c>
      <c r="T6" s="37" t="s">
        <v>47</v>
      </c>
      <c r="U6" s="37" t="s">
        <v>48</v>
      </c>
      <c r="V6" s="37" t="s">
        <v>49</v>
      </c>
      <c r="W6" s="55" t="s">
        <v>50</v>
      </c>
      <c r="X6" s="37" t="s">
        <v>51</v>
      </c>
      <c r="Y6" s="38" t="s">
        <v>52</v>
      </c>
      <c r="Z6" s="37" t="s">
        <v>53</v>
      </c>
      <c r="AA6" s="37" t="s">
        <v>54</v>
      </c>
      <c r="AB6" s="37" t="s">
        <v>55</v>
      </c>
      <c r="AC6" s="37" t="s">
        <v>56</v>
      </c>
      <c r="AD6" s="37" t="s">
        <v>57</v>
      </c>
      <c r="AE6" s="37" t="s">
        <v>59</v>
      </c>
      <c r="AF6" s="37" t="s">
        <v>60</v>
      </c>
      <c r="AG6" s="37" t="s">
        <v>61</v>
      </c>
      <c r="AH6" s="37" t="s">
        <v>62</v>
      </c>
      <c r="AI6" s="37" t="s">
        <v>63</v>
      </c>
      <c r="AJ6" s="37" t="s">
        <v>64</v>
      </c>
      <c r="AK6" s="37" t="s">
        <v>65</v>
      </c>
      <c r="AL6" s="36"/>
      <c r="AM6" s="36"/>
      <c r="AN6" s="36"/>
      <c r="AO6" s="36"/>
      <c r="AP6" s="36"/>
      <c r="AQ6" s="36"/>
      <c r="AR6" s="35"/>
    </row>
    <row r="7" spans="1:44" ht="87" customHeight="1" x14ac:dyDescent="0.25">
      <c r="B7" s="33">
        <v>43937</v>
      </c>
      <c r="C7" s="53" t="s">
        <v>7</v>
      </c>
      <c r="D7" s="54" t="s">
        <v>9</v>
      </c>
      <c r="E7" s="53" t="s">
        <v>10</v>
      </c>
      <c r="F7" s="53" t="s">
        <v>10</v>
      </c>
      <c r="G7" s="53" t="s">
        <v>10</v>
      </c>
      <c r="H7" s="53" t="s">
        <v>10</v>
      </c>
      <c r="I7" s="53" t="s">
        <v>10</v>
      </c>
      <c r="J7" s="53" t="s">
        <v>11</v>
      </c>
      <c r="K7" s="53" t="s">
        <v>12</v>
      </c>
      <c r="L7" s="53" t="s">
        <v>10</v>
      </c>
      <c r="M7" s="53" t="s">
        <v>13</v>
      </c>
      <c r="N7" s="53" t="s">
        <v>10</v>
      </c>
      <c r="O7" s="53" t="s">
        <v>14</v>
      </c>
      <c r="P7" s="53"/>
      <c r="Q7" s="53"/>
      <c r="R7" s="53"/>
      <c r="S7" s="36"/>
      <c r="T7" s="36"/>
      <c r="U7" s="36"/>
      <c r="V7" s="36"/>
      <c r="W7" s="36"/>
      <c r="X7" s="36"/>
      <c r="Y7" s="36"/>
      <c r="Z7" s="36"/>
      <c r="AA7" s="36"/>
      <c r="AB7" s="36"/>
      <c r="AC7" s="36"/>
      <c r="AD7" s="36"/>
      <c r="AE7" s="36"/>
      <c r="AF7" s="36"/>
      <c r="AG7" s="36"/>
      <c r="AH7" s="36"/>
      <c r="AI7" s="36"/>
      <c r="AJ7" s="36"/>
      <c r="AK7" s="36"/>
      <c r="AL7" s="36"/>
      <c r="AM7" s="36"/>
      <c r="AN7" s="36"/>
      <c r="AO7" s="36"/>
      <c r="AP7" s="36"/>
      <c r="AQ7" s="36"/>
      <c r="AR7" s="35"/>
    </row>
    <row r="8" spans="1:44" ht="64.5" x14ac:dyDescent="0.25">
      <c r="B8" s="33">
        <v>43944</v>
      </c>
      <c r="C8" s="53" t="s">
        <v>8</v>
      </c>
      <c r="D8" s="53" t="s">
        <v>15</v>
      </c>
      <c r="E8" s="56" t="s">
        <v>16</v>
      </c>
      <c r="F8" s="53" t="s">
        <v>17</v>
      </c>
      <c r="G8" s="53" t="s">
        <v>18</v>
      </c>
      <c r="H8" s="53" t="s">
        <v>19</v>
      </c>
      <c r="I8" s="53" t="s">
        <v>20</v>
      </c>
      <c r="J8" s="53"/>
      <c r="K8" s="53"/>
      <c r="L8" s="53"/>
      <c r="M8" s="53"/>
      <c r="N8" s="53"/>
      <c r="O8" s="53"/>
      <c r="P8" s="53"/>
      <c r="Q8" s="53"/>
      <c r="R8" s="53"/>
      <c r="S8" s="36"/>
      <c r="T8" s="36"/>
      <c r="U8" s="36"/>
      <c r="V8" s="36"/>
      <c r="W8" s="36"/>
      <c r="X8" s="36"/>
      <c r="Y8" s="36"/>
      <c r="Z8" s="36"/>
      <c r="AA8" s="36"/>
      <c r="AB8" s="36"/>
      <c r="AC8" s="36"/>
      <c r="AD8" s="36"/>
      <c r="AE8" s="36"/>
      <c r="AF8" s="36"/>
      <c r="AG8" s="36"/>
      <c r="AH8" s="36"/>
      <c r="AI8" s="36"/>
      <c r="AJ8" s="36"/>
      <c r="AK8" s="36"/>
      <c r="AL8" s="36"/>
      <c r="AM8" s="36"/>
      <c r="AN8" s="36"/>
      <c r="AO8" s="36"/>
      <c r="AP8" s="36"/>
      <c r="AQ8" s="36"/>
      <c r="AR8" s="35"/>
    </row>
    <row r="9" spans="1:44" ht="51.75" x14ac:dyDescent="0.25">
      <c r="B9" s="84">
        <v>43951</v>
      </c>
      <c r="C9" s="80" t="s">
        <v>1475</v>
      </c>
      <c r="D9" s="2" t="s">
        <v>102</v>
      </c>
      <c r="E9" s="2" t="s">
        <v>1476</v>
      </c>
      <c r="F9" s="2" t="s">
        <v>1477</v>
      </c>
      <c r="G9" s="2" t="s">
        <v>102</v>
      </c>
      <c r="H9" s="2" t="s">
        <v>102</v>
      </c>
      <c r="I9" s="2" t="s">
        <v>102</v>
      </c>
      <c r="J9" s="2" t="s">
        <v>102</v>
      </c>
    </row>
  </sheetData>
  <mergeCells count="5">
    <mergeCell ref="D2:AQ2"/>
    <mergeCell ref="C1:AQ1"/>
    <mergeCell ref="A1:A3"/>
    <mergeCell ref="B1:B3"/>
    <mergeCell ref="C2:C3"/>
  </mergeCells>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75" workbookViewId="0">
      <selection activeCell="E84" sqref="E84:I84"/>
    </sheetView>
  </sheetViews>
  <sheetFormatPr defaultRowHeight="15" x14ac:dyDescent="0.25"/>
  <cols>
    <col min="1" max="1" width="9.5703125" bestFit="1" customWidth="1"/>
    <col min="3" max="3" width="40.28515625" customWidth="1"/>
    <col min="4" max="4" width="12.5703125" customWidth="1"/>
    <col min="5" max="5" width="11.140625" customWidth="1"/>
    <col min="6" max="6" width="11.42578125" customWidth="1"/>
    <col min="7" max="7" width="6.42578125" customWidth="1"/>
    <col min="8" max="8" width="10.85546875" customWidth="1"/>
  </cols>
  <sheetData>
    <row r="1" spans="1:9" x14ac:dyDescent="0.25">
      <c r="D1" s="179" t="s">
        <v>847</v>
      </c>
      <c r="E1" s="174" t="s">
        <v>232</v>
      </c>
      <c r="F1" s="174"/>
      <c r="G1" s="174"/>
      <c r="H1" s="174"/>
      <c r="I1" s="174"/>
    </row>
    <row r="2" spans="1:9" x14ac:dyDescent="0.25">
      <c r="D2" s="179"/>
      <c r="E2" s="60" t="s">
        <v>233</v>
      </c>
      <c r="F2" s="60" t="s">
        <v>234</v>
      </c>
      <c r="G2" s="60" t="s">
        <v>235</v>
      </c>
      <c r="H2" s="60" t="s">
        <v>236</v>
      </c>
      <c r="I2" s="60" t="s">
        <v>237</v>
      </c>
    </row>
    <row r="3" spans="1:9" x14ac:dyDescent="0.25">
      <c r="A3" s="164">
        <v>43923</v>
      </c>
      <c r="B3">
        <v>1</v>
      </c>
      <c r="C3" s="34" t="s">
        <v>349</v>
      </c>
      <c r="D3" s="106" t="s">
        <v>264</v>
      </c>
      <c r="H3">
        <v>1</v>
      </c>
    </row>
    <row r="4" spans="1:9" x14ac:dyDescent="0.25">
      <c r="A4" s="165"/>
      <c r="B4">
        <v>2</v>
      </c>
      <c r="C4" s="34" t="s">
        <v>350</v>
      </c>
      <c r="D4" s="106" t="s">
        <v>213</v>
      </c>
      <c r="G4">
        <v>1</v>
      </c>
    </row>
    <row r="5" spans="1:9" ht="26.25" x14ac:dyDescent="0.25">
      <c r="A5" s="165"/>
      <c r="B5">
        <v>3</v>
      </c>
      <c r="C5" s="34" t="s">
        <v>351</v>
      </c>
      <c r="D5" s="106" t="s">
        <v>264</v>
      </c>
      <c r="H5">
        <v>1</v>
      </c>
    </row>
    <row r="6" spans="1:9" x14ac:dyDescent="0.25">
      <c r="A6" s="165"/>
      <c r="B6">
        <v>4</v>
      </c>
      <c r="C6" s="34" t="s">
        <v>352</v>
      </c>
      <c r="D6" s="106" t="s">
        <v>264</v>
      </c>
      <c r="H6">
        <v>1</v>
      </c>
    </row>
    <row r="7" spans="1:9" x14ac:dyDescent="0.25">
      <c r="A7" s="165"/>
      <c r="B7">
        <v>5</v>
      </c>
      <c r="C7" s="34" t="s">
        <v>353</v>
      </c>
      <c r="D7" s="106" t="s">
        <v>264</v>
      </c>
      <c r="H7">
        <v>1</v>
      </c>
    </row>
    <row r="8" spans="1:9" ht="51.75" x14ac:dyDescent="0.25">
      <c r="A8" s="165"/>
      <c r="B8">
        <v>6</v>
      </c>
      <c r="C8" s="34" t="s">
        <v>355</v>
      </c>
      <c r="D8" s="106" t="s">
        <v>222</v>
      </c>
      <c r="H8">
        <v>1</v>
      </c>
    </row>
    <row r="9" spans="1:9" x14ac:dyDescent="0.25">
      <c r="A9" s="165"/>
      <c r="B9">
        <v>7</v>
      </c>
      <c r="C9" t="s">
        <v>354</v>
      </c>
      <c r="D9" s="82" t="s">
        <v>848</v>
      </c>
      <c r="G9">
        <v>1</v>
      </c>
    </row>
    <row r="10" spans="1:9" ht="60" x14ac:dyDescent="0.25">
      <c r="A10" s="164">
        <v>43924</v>
      </c>
      <c r="B10">
        <v>8</v>
      </c>
      <c r="C10" s="36" t="s">
        <v>356</v>
      </c>
      <c r="D10" s="107" t="s">
        <v>222</v>
      </c>
      <c r="H10">
        <v>1</v>
      </c>
    </row>
    <row r="11" spans="1:9" ht="30" x14ac:dyDescent="0.25">
      <c r="A11" s="165"/>
      <c r="B11">
        <v>9</v>
      </c>
      <c r="C11" s="36" t="s">
        <v>357</v>
      </c>
      <c r="D11" s="107" t="s">
        <v>222</v>
      </c>
      <c r="H11">
        <v>1</v>
      </c>
    </row>
    <row r="12" spans="1:9" ht="45" x14ac:dyDescent="0.25">
      <c r="A12" s="165"/>
      <c r="B12">
        <v>10</v>
      </c>
      <c r="C12" s="36" t="s">
        <v>358</v>
      </c>
      <c r="D12" s="107" t="s">
        <v>222</v>
      </c>
      <c r="H12">
        <v>1</v>
      </c>
    </row>
    <row r="13" spans="1:9" ht="45" x14ac:dyDescent="0.25">
      <c r="A13" s="165"/>
      <c r="B13">
        <v>11</v>
      </c>
      <c r="C13" s="36" t="s">
        <v>359</v>
      </c>
      <c r="D13" s="107" t="s">
        <v>222</v>
      </c>
      <c r="H13">
        <v>1</v>
      </c>
    </row>
    <row r="14" spans="1:9" ht="45" x14ac:dyDescent="0.25">
      <c r="A14" s="165"/>
      <c r="B14">
        <v>12</v>
      </c>
      <c r="C14" s="36" t="s">
        <v>360</v>
      </c>
      <c r="D14" s="107" t="s">
        <v>222</v>
      </c>
      <c r="H14">
        <v>1</v>
      </c>
    </row>
    <row r="15" spans="1:9" ht="30" x14ac:dyDescent="0.25">
      <c r="A15" s="165"/>
      <c r="B15">
        <v>13</v>
      </c>
      <c r="C15" s="36" t="s">
        <v>361</v>
      </c>
      <c r="D15" s="107" t="s">
        <v>222</v>
      </c>
      <c r="H15">
        <v>1</v>
      </c>
    </row>
    <row r="16" spans="1:9" x14ac:dyDescent="0.25">
      <c r="A16" s="165"/>
      <c r="B16">
        <v>14</v>
      </c>
      <c r="C16" s="36" t="s">
        <v>354</v>
      </c>
      <c r="D16" s="107" t="s">
        <v>848</v>
      </c>
      <c r="G16">
        <v>1</v>
      </c>
    </row>
    <row r="17" spans="1:8" x14ac:dyDescent="0.25">
      <c r="A17" s="164">
        <v>43931</v>
      </c>
      <c r="B17">
        <v>15</v>
      </c>
      <c r="C17" s="34" t="s">
        <v>362</v>
      </c>
      <c r="D17" s="106" t="s">
        <v>213</v>
      </c>
      <c r="G17">
        <v>1</v>
      </c>
    </row>
    <row r="18" spans="1:8" ht="26.25" x14ac:dyDescent="0.25">
      <c r="A18" s="165"/>
      <c r="B18">
        <v>16</v>
      </c>
      <c r="C18" s="34" t="s">
        <v>363</v>
      </c>
      <c r="D18" s="106" t="s">
        <v>264</v>
      </c>
      <c r="H18">
        <v>1</v>
      </c>
    </row>
    <row r="19" spans="1:8" ht="26.25" x14ac:dyDescent="0.25">
      <c r="A19" s="165"/>
      <c r="B19">
        <v>17</v>
      </c>
      <c r="C19" s="34" t="s">
        <v>364</v>
      </c>
      <c r="D19" s="106" t="s">
        <v>264</v>
      </c>
      <c r="H19">
        <v>1</v>
      </c>
    </row>
    <row r="20" spans="1:8" x14ac:dyDescent="0.25">
      <c r="A20" s="165"/>
      <c r="B20">
        <v>18</v>
      </c>
      <c r="C20" s="34" t="s">
        <v>365</v>
      </c>
      <c r="D20" s="106" t="s">
        <v>849</v>
      </c>
      <c r="G20">
        <v>1</v>
      </c>
    </row>
    <row r="21" spans="1:8" ht="39" x14ac:dyDescent="0.25">
      <c r="A21" s="180">
        <v>43932</v>
      </c>
      <c r="B21">
        <v>19</v>
      </c>
      <c r="C21" s="34" t="s">
        <v>126</v>
      </c>
      <c r="D21" s="106" t="s">
        <v>222</v>
      </c>
      <c r="H21">
        <v>1</v>
      </c>
    </row>
    <row r="22" spans="1:8" x14ac:dyDescent="0.25">
      <c r="A22" s="180"/>
      <c r="B22">
        <v>20</v>
      </c>
      <c r="C22" s="34" t="s">
        <v>366</v>
      </c>
      <c r="D22" s="106" t="s">
        <v>264</v>
      </c>
      <c r="H22">
        <v>1</v>
      </c>
    </row>
    <row r="23" spans="1:8" x14ac:dyDescent="0.25">
      <c r="A23" s="180"/>
      <c r="B23">
        <v>21</v>
      </c>
      <c r="C23" s="34" t="s">
        <v>367</v>
      </c>
      <c r="D23" s="106"/>
      <c r="G23">
        <v>1</v>
      </c>
    </row>
    <row r="24" spans="1:8" x14ac:dyDescent="0.25">
      <c r="A24" s="180"/>
      <c r="B24">
        <v>22</v>
      </c>
      <c r="C24" s="34" t="s">
        <v>368</v>
      </c>
      <c r="D24" s="106"/>
      <c r="G24">
        <v>1</v>
      </c>
    </row>
    <row r="25" spans="1:8" x14ac:dyDescent="0.25">
      <c r="A25" s="180"/>
      <c r="B25">
        <v>23</v>
      </c>
      <c r="C25" s="34" t="s">
        <v>369</v>
      </c>
      <c r="D25" s="106"/>
      <c r="H25">
        <v>1</v>
      </c>
    </row>
    <row r="26" spans="1:8" x14ac:dyDescent="0.25">
      <c r="A26" s="180"/>
      <c r="B26">
        <v>24</v>
      </c>
      <c r="C26" s="34" t="s">
        <v>370</v>
      </c>
      <c r="D26" s="106"/>
      <c r="H26">
        <v>1</v>
      </c>
    </row>
    <row r="27" spans="1:8" ht="26.25" x14ac:dyDescent="0.25">
      <c r="A27" s="180"/>
      <c r="B27">
        <v>25</v>
      </c>
      <c r="C27" s="34" t="s">
        <v>371</v>
      </c>
      <c r="D27" s="106"/>
      <c r="H27">
        <v>1</v>
      </c>
    </row>
    <row r="28" spans="1:8" ht="51.75" x14ac:dyDescent="0.25">
      <c r="A28" s="180"/>
      <c r="B28">
        <v>26</v>
      </c>
      <c r="C28" s="34" t="s">
        <v>372</v>
      </c>
      <c r="D28" s="106"/>
      <c r="E28">
        <v>1</v>
      </c>
    </row>
    <row r="29" spans="1:8" ht="39" x14ac:dyDescent="0.25">
      <c r="A29" s="180"/>
      <c r="B29">
        <v>27</v>
      </c>
      <c r="C29" s="34" t="s">
        <v>373</v>
      </c>
      <c r="D29" s="106"/>
      <c r="H29">
        <v>1</v>
      </c>
    </row>
    <row r="30" spans="1:8" ht="26.25" x14ac:dyDescent="0.25">
      <c r="A30" s="180"/>
      <c r="B30">
        <v>28</v>
      </c>
      <c r="C30" s="34" t="s">
        <v>374</v>
      </c>
      <c r="D30" s="106"/>
      <c r="H30">
        <v>1</v>
      </c>
    </row>
    <row r="31" spans="1:8" ht="26.25" x14ac:dyDescent="0.25">
      <c r="A31" s="180"/>
      <c r="B31">
        <v>29</v>
      </c>
      <c r="C31" s="34" t="s">
        <v>375</v>
      </c>
      <c r="D31" s="106"/>
      <c r="H31">
        <v>1</v>
      </c>
    </row>
    <row r="32" spans="1:8" x14ac:dyDescent="0.25">
      <c r="A32" s="164">
        <v>43938</v>
      </c>
      <c r="B32">
        <v>30</v>
      </c>
      <c r="C32" s="39" t="s">
        <v>376</v>
      </c>
      <c r="D32" s="108"/>
      <c r="H32">
        <v>1</v>
      </c>
    </row>
    <row r="33" spans="1:8" x14ac:dyDescent="0.25">
      <c r="A33" s="165"/>
      <c r="B33">
        <v>31</v>
      </c>
      <c r="C33" s="39" t="s">
        <v>367</v>
      </c>
      <c r="D33" s="108"/>
      <c r="G33">
        <v>1</v>
      </c>
    </row>
    <row r="34" spans="1:8" x14ac:dyDescent="0.25">
      <c r="A34" s="165"/>
      <c r="B34">
        <v>32</v>
      </c>
      <c r="C34" s="39" t="s">
        <v>377</v>
      </c>
      <c r="D34" s="108"/>
      <c r="G34">
        <v>1</v>
      </c>
    </row>
    <row r="35" spans="1:8" x14ac:dyDescent="0.25">
      <c r="A35" s="165"/>
      <c r="B35">
        <v>33</v>
      </c>
      <c r="C35" s="39" t="s">
        <v>378</v>
      </c>
      <c r="D35" s="108"/>
      <c r="G35">
        <v>1</v>
      </c>
    </row>
    <row r="36" spans="1:8" x14ac:dyDescent="0.25">
      <c r="A36" s="165"/>
      <c r="B36">
        <v>34</v>
      </c>
      <c r="C36" s="39" t="s">
        <v>379</v>
      </c>
      <c r="D36" s="108"/>
      <c r="H36">
        <v>1</v>
      </c>
    </row>
    <row r="37" spans="1:8" x14ac:dyDescent="0.25">
      <c r="A37" s="165"/>
      <c r="B37">
        <v>35</v>
      </c>
      <c r="C37" s="39" t="s">
        <v>380</v>
      </c>
      <c r="D37" s="108"/>
      <c r="H37">
        <v>1</v>
      </c>
    </row>
    <row r="38" spans="1:8" ht="25.5" x14ac:dyDescent="0.25">
      <c r="A38" s="165"/>
      <c r="B38">
        <v>36</v>
      </c>
      <c r="C38" s="39" t="s">
        <v>381</v>
      </c>
      <c r="D38" s="108"/>
      <c r="H38">
        <v>1</v>
      </c>
    </row>
    <row r="39" spans="1:8" ht="38.25" x14ac:dyDescent="0.25">
      <c r="A39" s="165"/>
      <c r="B39">
        <v>37</v>
      </c>
      <c r="C39" s="39" t="s">
        <v>382</v>
      </c>
      <c r="D39" s="108"/>
      <c r="E39">
        <v>1</v>
      </c>
    </row>
    <row r="40" spans="1:8" ht="25.5" x14ac:dyDescent="0.25">
      <c r="A40" s="165"/>
      <c r="B40">
        <v>38</v>
      </c>
      <c r="C40" s="39" t="s">
        <v>383</v>
      </c>
      <c r="D40" s="108"/>
      <c r="H40">
        <v>1</v>
      </c>
    </row>
    <row r="41" spans="1:8" ht="25.5" x14ac:dyDescent="0.25">
      <c r="A41" s="165"/>
      <c r="B41">
        <v>39</v>
      </c>
      <c r="C41" s="39" t="s">
        <v>384</v>
      </c>
      <c r="D41" s="108"/>
      <c r="H41">
        <v>1</v>
      </c>
    </row>
    <row r="42" spans="1:8" ht="25.5" x14ac:dyDescent="0.25">
      <c r="A42" s="165"/>
      <c r="B42">
        <v>40</v>
      </c>
      <c r="C42" s="39" t="s">
        <v>375</v>
      </c>
      <c r="D42" s="108"/>
      <c r="H42">
        <v>1</v>
      </c>
    </row>
    <row r="43" spans="1:8" x14ac:dyDescent="0.25">
      <c r="A43" s="165"/>
      <c r="B43">
        <v>41</v>
      </c>
      <c r="C43" s="34" t="s">
        <v>385</v>
      </c>
      <c r="D43" s="106"/>
      <c r="H43">
        <v>1</v>
      </c>
    </row>
    <row r="44" spans="1:8" ht="26.25" x14ac:dyDescent="0.25">
      <c r="A44" s="165"/>
      <c r="B44">
        <v>42</v>
      </c>
      <c r="C44" s="34" t="s">
        <v>386</v>
      </c>
      <c r="D44" s="106"/>
      <c r="H44">
        <v>1</v>
      </c>
    </row>
    <row r="45" spans="1:8" ht="26.25" x14ac:dyDescent="0.25">
      <c r="A45" s="165"/>
      <c r="B45">
        <v>43</v>
      </c>
      <c r="C45" s="34" t="s">
        <v>387</v>
      </c>
      <c r="D45" s="106"/>
      <c r="H45">
        <v>1</v>
      </c>
    </row>
    <row r="46" spans="1:8" ht="39" x14ac:dyDescent="0.25">
      <c r="A46" s="165"/>
      <c r="B46">
        <v>44</v>
      </c>
      <c r="C46" s="34" t="s">
        <v>388</v>
      </c>
      <c r="D46" s="106"/>
      <c r="H46">
        <v>1</v>
      </c>
    </row>
    <row r="47" spans="1:8" ht="26.25" x14ac:dyDescent="0.25">
      <c r="A47" s="165"/>
      <c r="B47">
        <v>45</v>
      </c>
      <c r="C47" s="34" t="s">
        <v>389</v>
      </c>
      <c r="D47" s="106"/>
      <c r="H47">
        <v>1</v>
      </c>
    </row>
    <row r="48" spans="1:8" ht="26.25" x14ac:dyDescent="0.25">
      <c r="A48" s="165"/>
      <c r="B48">
        <v>46</v>
      </c>
      <c r="C48" s="34" t="s">
        <v>390</v>
      </c>
      <c r="D48" s="106"/>
      <c r="H48">
        <v>1</v>
      </c>
    </row>
    <row r="49" spans="1:8" x14ac:dyDescent="0.25">
      <c r="A49" s="165"/>
      <c r="B49">
        <v>47</v>
      </c>
      <c r="C49" s="34" t="s">
        <v>391</v>
      </c>
      <c r="D49" s="106"/>
      <c r="G49">
        <v>1</v>
      </c>
    </row>
    <row r="50" spans="1:8" x14ac:dyDescent="0.25">
      <c r="A50" s="165"/>
      <c r="B50">
        <v>48</v>
      </c>
      <c r="C50" s="41" t="s">
        <v>158</v>
      </c>
      <c r="D50" s="109"/>
      <c r="H50">
        <v>1</v>
      </c>
    </row>
    <row r="51" spans="1:8" x14ac:dyDescent="0.25">
      <c r="A51" s="178">
        <v>43945</v>
      </c>
      <c r="B51">
        <v>49</v>
      </c>
      <c r="C51" s="34" t="s">
        <v>392</v>
      </c>
      <c r="D51" s="106"/>
      <c r="G51">
        <v>1</v>
      </c>
    </row>
    <row r="52" spans="1:8" x14ac:dyDescent="0.25">
      <c r="A52" s="165"/>
      <c r="B52">
        <v>50</v>
      </c>
      <c r="C52" s="34" t="s">
        <v>393</v>
      </c>
      <c r="D52" s="106"/>
      <c r="H52">
        <v>1</v>
      </c>
    </row>
    <row r="53" spans="1:8" x14ac:dyDescent="0.25">
      <c r="A53" s="165"/>
      <c r="B53">
        <v>51</v>
      </c>
      <c r="C53" s="34" t="s">
        <v>394</v>
      </c>
      <c r="D53" s="106"/>
      <c r="H53">
        <v>1</v>
      </c>
    </row>
    <row r="54" spans="1:8" x14ac:dyDescent="0.25">
      <c r="A54" s="165"/>
      <c r="B54">
        <v>52</v>
      </c>
      <c r="C54" s="81" t="s">
        <v>395</v>
      </c>
      <c r="D54" s="82"/>
      <c r="G54">
        <v>1</v>
      </c>
    </row>
    <row r="55" spans="1:8" x14ac:dyDescent="0.25">
      <c r="A55" s="165"/>
      <c r="B55">
        <v>53</v>
      </c>
      <c r="C55" s="34" t="s">
        <v>396</v>
      </c>
      <c r="D55" s="106"/>
      <c r="H55">
        <v>1</v>
      </c>
    </row>
    <row r="56" spans="1:8" x14ac:dyDescent="0.25">
      <c r="A56" s="165"/>
      <c r="B56">
        <v>54</v>
      </c>
      <c r="C56" s="34" t="s">
        <v>397</v>
      </c>
      <c r="D56" s="106"/>
      <c r="G56">
        <v>1</v>
      </c>
    </row>
    <row r="57" spans="1:8" x14ac:dyDescent="0.25">
      <c r="A57" s="165"/>
      <c r="B57">
        <v>55</v>
      </c>
      <c r="C57" s="34" t="s">
        <v>377</v>
      </c>
      <c r="D57" s="106"/>
      <c r="G57">
        <v>1</v>
      </c>
    </row>
    <row r="58" spans="1:8" x14ac:dyDescent="0.25">
      <c r="A58" s="165"/>
      <c r="B58">
        <v>56</v>
      </c>
      <c r="C58" s="34" t="s">
        <v>368</v>
      </c>
      <c r="D58" s="106"/>
      <c r="G58">
        <v>1</v>
      </c>
    </row>
    <row r="59" spans="1:8" x14ac:dyDescent="0.25">
      <c r="A59" s="165"/>
      <c r="B59">
        <v>57</v>
      </c>
      <c r="C59" s="34" t="s">
        <v>398</v>
      </c>
      <c r="D59" s="106"/>
      <c r="H59">
        <v>1</v>
      </c>
    </row>
    <row r="60" spans="1:8" x14ac:dyDescent="0.25">
      <c r="A60" s="165"/>
      <c r="B60">
        <v>58</v>
      </c>
      <c r="C60" s="34" t="s">
        <v>399</v>
      </c>
      <c r="D60" s="106"/>
      <c r="H60">
        <v>1</v>
      </c>
    </row>
    <row r="61" spans="1:8" ht="26.25" x14ac:dyDescent="0.25">
      <c r="A61" s="165"/>
      <c r="B61">
        <v>59</v>
      </c>
      <c r="C61" s="34" t="s">
        <v>381</v>
      </c>
      <c r="D61" s="106"/>
      <c r="H61">
        <v>1</v>
      </c>
    </row>
    <row r="62" spans="1:8" ht="39" x14ac:dyDescent="0.25">
      <c r="A62" s="165"/>
      <c r="B62">
        <v>60</v>
      </c>
      <c r="C62" s="34" t="s">
        <v>400</v>
      </c>
      <c r="D62" s="106"/>
      <c r="E62">
        <v>1</v>
      </c>
    </row>
    <row r="63" spans="1:8" ht="26.25" x14ac:dyDescent="0.25">
      <c r="A63" s="165"/>
      <c r="B63">
        <v>61</v>
      </c>
      <c r="C63" s="34" t="s">
        <v>383</v>
      </c>
      <c r="D63" s="106"/>
      <c r="H63">
        <v>1</v>
      </c>
    </row>
    <row r="64" spans="1:8" ht="26.25" x14ac:dyDescent="0.25">
      <c r="A64" s="165"/>
      <c r="B64">
        <v>62</v>
      </c>
      <c r="C64" s="34" t="s">
        <v>374</v>
      </c>
      <c r="D64" s="106"/>
      <c r="H64">
        <v>1</v>
      </c>
    </row>
    <row r="65" spans="1:9" ht="26.25" x14ac:dyDescent="0.25">
      <c r="A65" s="165"/>
      <c r="B65">
        <v>63</v>
      </c>
      <c r="C65" s="34" t="s">
        <v>401</v>
      </c>
      <c r="D65" s="106"/>
      <c r="H65">
        <v>1</v>
      </c>
    </row>
    <row r="66" spans="1:9" x14ac:dyDescent="0.25">
      <c r="A66" s="165"/>
      <c r="B66">
        <v>64</v>
      </c>
      <c r="C66" s="34" t="s">
        <v>402</v>
      </c>
      <c r="D66" s="106"/>
      <c r="H66">
        <v>1</v>
      </c>
    </row>
    <row r="67" spans="1:9" ht="26.25" x14ac:dyDescent="0.25">
      <c r="A67" s="165"/>
      <c r="B67">
        <v>65</v>
      </c>
      <c r="C67" s="34" t="s">
        <v>403</v>
      </c>
      <c r="D67" s="106"/>
      <c r="H67">
        <v>1</v>
      </c>
    </row>
    <row r="68" spans="1:9" ht="26.25" x14ac:dyDescent="0.25">
      <c r="A68" s="165"/>
      <c r="B68">
        <v>66</v>
      </c>
      <c r="C68" s="34" t="s">
        <v>404</v>
      </c>
      <c r="D68" s="106"/>
      <c r="H68">
        <v>1</v>
      </c>
    </row>
    <row r="69" spans="1:9" ht="39" x14ac:dyDescent="0.25">
      <c r="A69" s="165"/>
      <c r="B69">
        <v>67</v>
      </c>
      <c r="C69" s="34" t="s">
        <v>388</v>
      </c>
      <c r="D69" s="106"/>
      <c r="H69">
        <v>1</v>
      </c>
    </row>
    <row r="70" spans="1:9" ht="26.25" x14ac:dyDescent="0.25">
      <c r="A70" s="165"/>
      <c r="B70">
        <v>68</v>
      </c>
      <c r="C70" s="34" t="s">
        <v>389</v>
      </c>
      <c r="D70" s="106"/>
      <c r="H70">
        <v>1</v>
      </c>
    </row>
    <row r="71" spans="1:9" ht="30" x14ac:dyDescent="0.25">
      <c r="A71" s="165"/>
      <c r="B71">
        <v>69</v>
      </c>
      <c r="C71" s="1" t="s">
        <v>390</v>
      </c>
      <c r="D71" s="1"/>
      <c r="H71">
        <v>1</v>
      </c>
    </row>
    <row r="72" spans="1:9" x14ac:dyDescent="0.25">
      <c r="A72" s="165"/>
      <c r="B72">
        <v>70</v>
      </c>
      <c r="C72" t="s">
        <v>354</v>
      </c>
      <c r="G72">
        <v>1</v>
      </c>
    </row>
    <row r="73" spans="1:9" ht="39" x14ac:dyDescent="0.25">
      <c r="A73" s="165"/>
      <c r="B73">
        <v>71</v>
      </c>
      <c r="C73" s="34" t="s">
        <v>405</v>
      </c>
      <c r="D73" s="106"/>
      <c r="E73">
        <v>1</v>
      </c>
    </row>
    <row r="74" spans="1:9" ht="26.25" x14ac:dyDescent="0.25">
      <c r="A74" s="165"/>
      <c r="B74">
        <v>72</v>
      </c>
      <c r="C74" s="34" t="s">
        <v>406</v>
      </c>
      <c r="D74" s="106"/>
      <c r="H74">
        <v>1</v>
      </c>
    </row>
    <row r="75" spans="1:9" x14ac:dyDescent="0.25">
      <c r="A75" s="165"/>
      <c r="B75">
        <v>73</v>
      </c>
      <c r="C75" s="34" t="s">
        <v>407</v>
      </c>
      <c r="D75" s="106"/>
      <c r="H75">
        <v>1</v>
      </c>
    </row>
    <row r="76" spans="1:9" ht="39" x14ac:dyDescent="0.25">
      <c r="A76" s="165"/>
      <c r="B76">
        <v>74</v>
      </c>
      <c r="C76" s="34" t="s">
        <v>408</v>
      </c>
      <c r="D76" s="106"/>
      <c r="I76">
        <v>1</v>
      </c>
    </row>
    <row r="77" spans="1:9" ht="39" x14ac:dyDescent="0.25">
      <c r="A77" s="165"/>
      <c r="B77">
        <v>75</v>
      </c>
      <c r="C77" s="34" t="s">
        <v>409</v>
      </c>
      <c r="D77" s="106"/>
      <c r="I77">
        <v>1</v>
      </c>
    </row>
    <row r="78" spans="1:9" ht="39" x14ac:dyDescent="0.25">
      <c r="A78" s="165"/>
      <c r="B78">
        <v>76</v>
      </c>
      <c r="C78" s="34" t="s">
        <v>410</v>
      </c>
      <c r="D78" s="106"/>
      <c r="I78">
        <v>1</v>
      </c>
    </row>
    <row r="79" spans="1:9" ht="39" x14ac:dyDescent="0.25">
      <c r="A79" s="165"/>
      <c r="B79">
        <v>77</v>
      </c>
      <c r="C79" s="34" t="s">
        <v>411</v>
      </c>
      <c r="D79" s="106"/>
      <c r="I79">
        <v>1</v>
      </c>
    </row>
    <row r="80" spans="1:9" ht="26.25" x14ac:dyDescent="0.25">
      <c r="A80" s="165"/>
      <c r="B80">
        <v>78</v>
      </c>
      <c r="C80" s="34" t="s">
        <v>412</v>
      </c>
      <c r="D80" s="106"/>
      <c r="I80">
        <v>1</v>
      </c>
    </row>
    <row r="81" spans="1:9" ht="45" x14ac:dyDescent="0.25">
      <c r="A81" s="165"/>
      <c r="B81">
        <v>79</v>
      </c>
      <c r="C81" s="1" t="s">
        <v>413</v>
      </c>
      <c r="D81" s="1"/>
      <c r="H81">
        <v>1</v>
      </c>
    </row>
    <row r="82" spans="1:9" ht="39" x14ac:dyDescent="0.25">
      <c r="A82" s="165"/>
      <c r="B82">
        <v>80</v>
      </c>
      <c r="C82" s="82" t="s">
        <v>414</v>
      </c>
      <c r="D82" s="82"/>
      <c r="H82">
        <v>1</v>
      </c>
    </row>
    <row r="83" spans="1:9" x14ac:dyDescent="0.25">
      <c r="E83">
        <f>SUM(E3:E82)</f>
        <v>4</v>
      </c>
      <c r="F83">
        <f t="shared" ref="F83:I83" si="0">SUM(F3:F82)</f>
        <v>0</v>
      </c>
      <c r="G83">
        <f t="shared" si="0"/>
        <v>17</v>
      </c>
      <c r="H83">
        <f t="shared" si="0"/>
        <v>54</v>
      </c>
      <c r="I83">
        <f t="shared" si="0"/>
        <v>5</v>
      </c>
    </row>
    <row r="84" spans="1:9" x14ac:dyDescent="0.25">
      <c r="E84">
        <f>E83/80*100</f>
        <v>5</v>
      </c>
      <c r="F84">
        <f t="shared" ref="F84:I84" si="1">F83/80*100</f>
        <v>0</v>
      </c>
      <c r="G84">
        <f t="shared" si="1"/>
        <v>21.25</v>
      </c>
      <c r="H84">
        <f t="shared" si="1"/>
        <v>67.5</v>
      </c>
      <c r="I84">
        <f t="shared" si="1"/>
        <v>6.25</v>
      </c>
    </row>
  </sheetData>
  <mergeCells count="8">
    <mergeCell ref="A51:A82"/>
    <mergeCell ref="E1:I1"/>
    <mergeCell ref="D1:D2"/>
    <mergeCell ref="A3:A9"/>
    <mergeCell ref="A10:A16"/>
    <mergeCell ref="A17:A20"/>
    <mergeCell ref="A21:A31"/>
    <mergeCell ref="A32:A5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24" workbookViewId="0">
      <selection activeCell="E42" sqref="E42:I42"/>
    </sheetView>
  </sheetViews>
  <sheetFormatPr defaultRowHeight="15" x14ac:dyDescent="0.25"/>
  <cols>
    <col min="1" max="1" width="9.5703125" bestFit="1" customWidth="1"/>
    <col min="2" max="2" width="6.140625" customWidth="1"/>
    <col min="3" max="3" width="55.7109375" customWidth="1"/>
    <col min="4" max="4" width="22.7109375" customWidth="1"/>
    <col min="5" max="5" width="11.140625" customWidth="1"/>
    <col min="6" max="6" width="11.42578125" customWidth="1"/>
    <col min="7" max="7" width="6.42578125" customWidth="1"/>
    <col min="8" max="8" width="10.85546875" customWidth="1"/>
  </cols>
  <sheetData>
    <row r="1" spans="1:9" x14ac:dyDescent="0.25">
      <c r="B1" s="165" t="s">
        <v>4</v>
      </c>
      <c r="C1" t="s">
        <v>231</v>
      </c>
      <c r="D1" t="s">
        <v>212</v>
      </c>
      <c r="E1" s="174" t="s">
        <v>232</v>
      </c>
      <c r="F1" s="174"/>
      <c r="G1" s="174"/>
      <c r="H1" s="174"/>
      <c r="I1" s="174"/>
    </row>
    <row r="2" spans="1:9" x14ac:dyDescent="0.25">
      <c r="B2" s="165"/>
      <c r="E2" s="60" t="s">
        <v>233</v>
      </c>
      <c r="F2" s="60" t="s">
        <v>234</v>
      </c>
      <c r="G2" s="60" t="s">
        <v>235</v>
      </c>
      <c r="H2" s="60" t="s">
        <v>236</v>
      </c>
      <c r="I2" s="60" t="s">
        <v>237</v>
      </c>
    </row>
    <row r="3" spans="1:9" x14ac:dyDescent="0.25">
      <c r="A3" s="181">
        <v>43923</v>
      </c>
      <c r="B3" s="61">
        <v>1</v>
      </c>
      <c r="C3" s="57" t="s">
        <v>207</v>
      </c>
      <c r="D3" s="57" t="s">
        <v>213</v>
      </c>
      <c r="E3" s="57"/>
      <c r="F3" s="57"/>
      <c r="G3" s="57">
        <v>1</v>
      </c>
      <c r="H3" s="57"/>
      <c r="I3" s="57"/>
    </row>
    <row r="4" spans="1:9" ht="30" x14ac:dyDescent="0.25">
      <c r="A4" s="182"/>
      <c r="B4" s="62">
        <v>2</v>
      </c>
      <c r="C4" s="58" t="s">
        <v>218</v>
      </c>
      <c r="D4" s="63" t="s">
        <v>214</v>
      </c>
      <c r="E4" s="57"/>
      <c r="F4" s="57"/>
      <c r="G4" s="57">
        <v>1</v>
      </c>
      <c r="H4" s="59"/>
      <c r="I4" s="57"/>
    </row>
    <row r="5" spans="1:9" ht="45" x14ac:dyDescent="0.25">
      <c r="A5" s="182"/>
      <c r="B5" s="61">
        <v>3</v>
      </c>
      <c r="C5" s="58" t="s">
        <v>217</v>
      </c>
      <c r="D5" s="63" t="s">
        <v>214</v>
      </c>
      <c r="E5" s="57">
        <v>1</v>
      </c>
      <c r="F5" s="57"/>
      <c r="G5" s="57"/>
      <c r="H5" s="59"/>
      <c r="I5" s="57"/>
    </row>
    <row r="6" spans="1:9" ht="45" x14ac:dyDescent="0.25">
      <c r="A6" s="182"/>
      <c r="B6" s="62">
        <v>4</v>
      </c>
      <c r="C6" s="58" t="s">
        <v>208</v>
      </c>
      <c r="D6" s="57" t="s">
        <v>221</v>
      </c>
      <c r="E6" s="57"/>
      <c r="F6" s="57"/>
      <c r="G6" s="57"/>
      <c r="H6" s="57">
        <v>1</v>
      </c>
      <c r="I6" s="57"/>
    </row>
    <row r="7" spans="1:9" x14ac:dyDescent="0.25">
      <c r="A7" s="182"/>
      <c r="B7" s="61">
        <v>5</v>
      </c>
      <c r="C7" s="58" t="s">
        <v>209</v>
      </c>
      <c r="D7" s="57" t="s">
        <v>222</v>
      </c>
      <c r="E7" s="57"/>
      <c r="F7" s="57"/>
      <c r="G7" s="57"/>
      <c r="H7" s="57">
        <v>1</v>
      </c>
      <c r="I7" s="57"/>
    </row>
    <row r="8" spans="1:9" x14ac:dyDescent="0.25">
      <c r="A8" s="182"/>
      <c r="B8" s="62">
        <v>6</v>
      </c>
      <c r="C8" s="58" t="s">
        <v>220</v>
      </c>
      <c r="D8" s="57" t="s">
        <v>221</v>
      </c>
      <c r="E8" s="57"/>
      <c r="F8" s="57"/>
      <c r="G8" s="57"/>
      <c r="H8" s="57">
        <v>1</v>
      </c>
      <c r="I8" s="57"/>
    </row>
    <row r="9" spans="1:9" x14ac:dyDescent="0.25">
      <c r="A9" s="182"/>
      <c r="B9" s="61">
        <v>7</v>
      </c>
      <c r="C9" s="58" t="s">
        <v>219</v>
      </c>
      <c r="D9" s="58" t="s">
        <v>230</v>
      </c>
      <c r="E9" s="57"/>
      <c r="F9" s="57"/>
      <c r="G9" s="57"/>
      <c r="H9" s="57">
        <v>1</v>
      </c>
      <c r="I9" s="57"/>
    </row>
    <row r="10" spans="1:9" x14ac:dyDescent="0.25">
      <c r="A10" s="182"/>
      <c r="B10" s="62">
        <v>8</v>
      </c>
      <c r="C10" s="57" t="s">
        <v>210</v>
      </c>
      <c r="D10" s="57" t="s">
        <v>215</v>
      </c>
      <c r="E10" s="57"/>
      <c r="F10" s="57"/>
      <c r="G10" s="57"/>
      <c r="H10" s="57">
        <v>1</v>
      </c>
      <c r="I10" s="57"/>
    </row>
    <row r="11" spans="1:9" x14ac:dyDescent="0.25">
      <c r="A11" s="182"/>
      <c r="B11" s="61">
        <v>9</v>
      </c>
      <c r="C11" s="57" t="s">
        <v>211</v>
      </c>
      <c r="D11" s="57" t="s">
        <v>216</v>
      </c>
      <c r="E11" s="57"/>
      <c r="F11" s="57"/>
      <c r="G11" s="57">
        <v>1</v>
      </c>
      <c r="H11" s="57"/>
      <c r="I11" s="57"/>
    </row>
    <row r="12" spans="1:9" x14ac:dyDescent="0.25">
      <c r="A12" s="183">
        <v>43930</v>
      </c>
      <c r="B12" s="64">
        <v>10</v>
      </c>
      <c r="C12" s="35" t="s">
        <v>223</v>
      </c>
      <c r="D12" s="35" t="s">
        <v>229</v>
      </c>
      <c r="E12" s="35"/>
      <c r="F12" s="35"/>
      <c r="G12" s="35">
        <v>1</v>
      </c>
      <c r="H12" s="35"/>
      <c r="I12" s="35"/>
    </row>
    <row r="13" spans="1:9" x14ac:dyDescent="0.25">
      <c r="A13" s="184"/>
      <c r="B13" s="65">
        <v>11</v>
      </c>
      <c r="C13" s="35" t="s">
        <v>224</v>
      </c>
      <c r="D13" s="36" t="s">
        <v>230</v>
      </c>
      <c r="E13" s="35"/>
      <c r="F13" s="35"/>
      <c r="G13" s="35"/>
      <c r="H13" s="35">
        <v>1</v>
      </c>
      <c r="I13" s="35"/>
    </row>
    <row r="14" spans="1:9" x14ac:dyDescent="0.25">
      <c r="A14" s="184"/>
      <c r="B14" s="64">
        <v>12</v>
      </c>
      <c r="C14" s="35" t="s">
        <v>225</v>
      </c>
      <c r="D14" s="35" t="s">
        <v>222</v>
      </c>
      <c r="E14" s="35"/>
      <c r="F14" s="35"/>
      <c r="G14" s="35"/>
      <c r="H14" s="35"/>
      <c r="I14" s="35">
        <v>1</v>
      </c>
    </row>
    <row r="15" spans="1:9" ht="30" x14ac:dyDescent="0.25">
      <c r="A15" s="184"/>
      <c r="B15" s="65">
        <v>13</v>
      </c>
      <c r="C15" s="36" t="s">
        <v>226</v>
      </c>
      <c r="D15" s="35" t="s">
        <v>215</v>
      </c>
      <c r="E15" s="35"/>
      <c r="F15" s="35"/>
      <c r="G15" s="35"/>
      <c r="H15" s="35"/>
      <c r="I15" s="35">
        <v>1</v>
      </c>
    </row>
    <row r="16" spans="1:9" x14ac:dyDescent="0.25">
      <c r="A16" s="184"/>
      <c r="B16" s="64">
        <v>14</v>
      </c>
      <c r="C16" s="35" t="s">
        <v>227</v>
      </c>
      <c r="D16" s="35" t="s">
        <v>222</v>
      </c>
      <c r="E16" s="35"/>
      <c r="F16" s="35"/>
      <c r="G16" s="35"/>
      <c r="H16" s="35">
        <v>1</v>
      </c>
      <c r="I16" s="35"/>
    </row>
    <row r="17" spans="1:9" x14ac:dyDescent="0.25">
      <c r="A17" s="184"/>
      <c r="B17" s="65">
        <v>15</v>
      </c>
      <c r="C17" s="35" t="s">
        <v>228</v>
      </c>
      <c r="D17" s="36" t="s">
        <v>230</v>
      </c>
      <c r="E17" s="35"/>
      <c r="F17" s="35"/>
      <c r="G17" s="35"/>
      <c r="H17" s="35">
        <v>1</v>
      </c>
      <c r="I17" s="35"/>
    </row>
    <row r="18" spans="1:9" x14ac:dyDescent="0.25">
      <c r="A18" s="184"/>
      <c r="B18" s="64">
        <v>16</v>
      </c>
      <c r="C18" s="35" t="s">
        <v>211</v>
      </c>
      <c r="D18" s="35" t="s">
        <v>216</v>
      </c>
      <c r="E18" s="35"/>
      <c r="F18" s="35"/>
      <c r="G18" s="35">
        <v>1</v>
      </c>
      <c r="H18" s="35"/>
      <c r="I18" s="35"/>
    </row>
    <row r="19" spans="1:9" x14ac:dyDescent="0.25">
      <c r="A19" s="183">
        <v>43930</v>
      </c>
      <c r="B19" s="65">
        <v>17</v>
      </c>
      <c r="C19" s="35" t="s">
        <v>239</v>
      </c>
      <c r="D19" s="45" t="s">
        <v>229</v>
      </c>
      <c r="E19" s="35"/>
      <c r="F19" s="35"/>
      <c r="G19" s="35">
        <v>1</v>
      </c>
      <c r="H19" s="35"/>
      <c r="I19" s="35"/>
    </row>
    <row r="20" spans="1:9" x14ac:dyDescent="0.25">
      <c r="A20" s="184"/>
      <c r="B20" s="64">
        <v>18</v>
      </c>
      <c r="C20" s="35" t="s">
        <v>238</v>
      </c>
      <c r="D20" s="45" t="s">
        <v>229</v>
      </c>
      <c r="E20" s="35"/>
      <c r="F20" s="35"/>
      <c r="G20" s="35">
        <v>1</v>
      </c>
      <c r="H20" s="35"/>
      <c r="I20" s="35"/>
    </row>
    <row r="21" spans="1:9" ht="30" x14ac:dyDescent="0.25">
      <c r="A21" s="184"/>
      <c r="B21" s="65">
        <v>19</v>
      </c>
      <c r="C21" s="36" t="s">
        <v>240</v>
      </c>
      <c r="D21" s="45" t="s">
        <v>246</v>
      </c>
      <c r="E21" s="35"/>
      <c r="F21" s="35"/>
      <c r="G21" s="35"/>
      <c r="H21" s="35"/>
      <c r="I21" s="35">
        <v>1</v>
      </c>
    </row>
    <row r="22" spans="1:9" x14ac:dyDescent="0.25">
      <c r="A22" s="184"/>
      <c r="B22" s="64">
        <v>20</v>
      </c>
      <c r="C22" s="35" t="s">
        <v>241</v>
      </c>
      <c r="D22" s="45" t="s">
        <v>222</v>
      </c>
      <c r="E22" s="35"/>
      <c r="F22" s="35"/>
      <c r="G22" s="35"/>
      <c r="H22" s="35">
        <v>1</v>
      </c>
      <c r="I22" s="35"/>
    </row>
    <row r="23" spans="1:9" x14ac:dyDescent="0.25">
      <c r="A23" s="184"/>
      <c r="B23" s="65">
        <v>21</v>
      </c>
      <c r="C23" s="35" t="s">
        <v>242</v>
      </c>
      <c r="D23" s="45" t="s">
        <v>230</v>
      </c>
      <c r="E23" s="35"/>
      <c r="F23" s="35"/>
      <c r="G23" s="35"/>
      <c r="H23" s="35">
        <v>1</v>
      </c>
      <c r="I23" s="35"/>
    </row>
    <row r="24" spans="1:9" x14ac:dyDescent="0.25">
      <c r="A24" s="184"/>
      <c r="B24" s="64">
        <v>22</v>
      </c>
      <c r="C24" s="35" t="s">
        <v>243</v>
      </c>
      <c r="D24" s="45" t="s">
        <v>247</v>
      </c>
      <c r="E24" s="35"/>
      <c r="F24" s="35"/>
      <c r="G24" s="35">
        <v>1</v>
      </c>
      <c r="H24" s="35"/>
      <c r="I24" s="35"/>
    </row>
    <row r="25" spans="1:9" x14ac:dyDescent="0.25">
      <c r="A25" s="184"/>
      <c r="B25" s="65">
        <v>23</v>
      </c>
      <c r="C25" s="35" t="s">
        <v>244</v>
      </c>
      <c r="D25" s="45" t="s">
        <v>230</v>
      </c>
      <c r="E25" s="35"/>
      <c r="F25" s="35"/>
      <c r="G25" s="35">
        <v>1</v>
      </c>
      <c r="H25" s="35"/>
      <c r="I25" s="35"/>
    </row>
    <row r="26" spans="1:9" x14ac:dyDescent="0.25">
      <c r="A26" s="184"/>
      <c r="B26" s="64">
        <v>24</v>
      </c>
      <c r="C26" s="35" t="s">
        <v>245</v>
      </c>
      <c r="D26" s="45" t="s">
        <v>248</v>
      </c>
      <c r="E26" s="35"/>
      <c r="F26" s="35"/>
      <c r="G26" s="35">
        <v>1</v>
      </c>
      <c r="H26" s="35"/>
      <c r="I26" s="35"/>
    </row>
    <row r="27" spans="1:9" ht="26.25" x14ac:dyDescent="0.25">
      <c r="A27" s="181">
        <v>43937</v>
      </c>
      <c r="B27" s="61">
        <v>25</v>
      </c>
      <c r="C27" s="66" t="s">
        <v>249</v>
      </c>
      <c r="D27" s="57" t="s">
        <v>222</v>
      </c>
      <c r="E27" s="57"/>
      <c r="F27" s="57"/>
      <c r="G27" s="57"/>
      <c r="H27" s="57">
        <v>1</v>
      </c>
      <c r="I27" s="57"/>
    </row>
    <row r="28" spans="1:9" x14ac:dyDescent="0.25">
      <c r="A28" s="182"/>
      <c r="B28" s="62">
        <v>26</v>
      </c>
      <c r="C28" s="58" t="s">
        <v>250</v>
      </c>
      <c r="D28" s="57" t="s">
        <v>230</v>
      </c>
      <c r="E28" s="57"/>
      <c r="F28" s="57"/>
      <c r="G28" s="57"/>
      <c r="H28" s="57">
        <v>1</v>
      </c>
      <c r="I28" s="57"/>
    </row>
    <row r="29" spans="1:9" x14ac:dyDescent="0.25">
      <c r="A29" s="182"/>
      <c r="B29" s="61">
        <v>27</v>
      </c>
      <c r="C29" s="58" t="s">
        <v>253</v>
      </c>
      <c r="D29" s="57" t="s">
        <v>222</v>
      </c>
      <c r="E29" s="57"/>
      <c r="F29" s="57"/>
      <c r="G29" s="57"/>
      <c r="H29" s="57">
        <v>1</v>
      </c>
      <c r="I29" s="57"/>
    </row>
    <row r="30" spans="1:9" x14ac:dyDescent="0.25">
      <c r="A30" s="182"/>
      <c r="B30" s="62">
        <v>28</v>
      </c>
      <c r="C30" s="57" t="s">
        <v>251</v>
      </c>
      <c r="D30" s="57" t="s">
        <v>254</v>
      </c>
      <c r="E30" s="57"/>
      <c r="F30" s="57"/>
      <c r="G30" s="57">
        <v>1</v>
      </c>
      <c r="H30" s="57"/>
      <c r="I30" s="57"/>
    </row>
    <row r="31" spans="1:9" x14ac:dyDescent="0.25">
      <c r="A31" s="182"/>
      <c r="B31" s="61">
        <v>29</v>
      </c>
      <c r="C31" s="57" t="s">
        <v>211</v>
      </c>
      <c r="D31" s="57" t="s">
        <v>216</v>
      </c>
      <c r="E31" s="57"/>
      <c r="F31" s="57"/>
      <c r="G31" s="57">
        <v>1</v>
      </c>
      <c r="H31" s="57"/>
      <c r="I31" s="57"/>
    </row>
    <row r="32" spans="1:9" x14ac:dyDescent="0.25">
      <c r="A32" s="182"/>
      <c r="B32" s="62">
        <v>30</v>
      </c>
      <c r="C32" s="57" t="s">
        <v>252</v>
      </c>
      <c r="D32" s="57" t="s">
        <v>255</v>
      </c>
      <c r="E32" s="57"/>
      <c r="F32" s="57"/>
      <c r="G32" s="57">
        <v>1</v>
      </c>
      <c r="H32" s="57"/>
      <c r="I32" s="57"/>
    </row>
    <row r="33" spans="1:9" x14ac:dyDescent="0.25">
      <c r="A33" s="177">
        <v>43944</v>
      </c>
      <c r="B33" s="65">
        <v>31</v>
      </c>
      <c r="C33" s="53" t="s">
        <v>256</v>
      </c>
      <c r="D33" s="35" t="s">
        <v>213</v>
      </c>
      <c r="E33" s="35"/>
      <c r="F33" s="35"/>
      <c r="G33" s="35">
        <v>1</v>
      </c>
      <c r="H33" s="35"/>
      <c r="I33" s="35"/>
    </row>
    <row r="34" spans="1:9" x14ac:dyDescent="0.25">
      <c r="A34" s="174"/>
      <c r="B34" s="64">
        <v>32</v>
      </c>
      <c r="C34" s="36" t="s">
        <v>258</v>
      </c>
      <c r="D34" s="35" t="s">
        <v>230</v>
      </c>
      <c r="E34" s="35"/>
      <c r="F34" s="35"/>
      <c r="G34" s="35"/>
      <c r="H34" s="35">
        <v>1</v>
      </c>
      <c r="I34" s="35"/>
    </row>
    <row r="35" spans="1:9" ht="30" x14ac:dyDescent="0.25">
      <c r="A35" s="174"/>
      <c r="B35" s="65">
        <v>33</v>
      </c>
      <c r="C35" s="36" t="s">
        <v>257</v>
      </c>
      <c r="D35" s="35" t="s">
        <v>222</v>
      </c>
      <c r="E35" s="35"/>
      <c r="F35" s="35"/>
      <c r="G35" s="35"/>
      <c r="H35" s="35">
        <v>1</v>
      </c>
      <c r="I35" s="35"/>
    </row>
    <row r="36" spans="1:9" x14ac:dyDescent="0.25">
      <c r="A36" s="171">
        <v>43951</v>
      </c>
      <c r="B36" s="68">
        <v>34</v>
      </c>
      <c r="C36" s="34" t="s">
        <v>1478</v>
      </c>
      <c r="D36" s="35"/>
      <c r="E36" s="35"/>
      <c r="F36" s="35"/>
      <c r="G36" s="45">
        <v>1</v>
      </c>
      <c r="H36" s="35"/>
      <c r="I36" s="35"/>
    </row>
    <row r="37" spans="1:9" ht="26.25" x14ac:dyDescent="0.25">
      <c r="A37" s="172"/>
      <c r="B37" s="65">
        <v>35</v>
      </c>
      <c r="C37" s="34" t="s">
        <v>1479</v>
      </c>
      <c r="D37" s="35"/>
      <c r="E37" s="131"/>
      <c r="F37" s="131"/>
      <c r="G37" s="131"/>
      <c r="H37" s="131">
        <v>1</v>
      </c>
      <c r="I37" s="131"/>
    </row>
    <row r="38" spans="1:9" x14ac:dyDescent="0.25">
      <c r="A38" s="172"/>
      <c r="B38" s="68">
        <v>36</v>
      </c>
      <c r="C38" s="34" t="s">
        <v>1480</v>
      </c>
      <c r="D38" s="35"/>
      <c r="E38" s="35"/>
      <c r="F38" s="35"/>
      <c r="G38" s="35"/>
      <c r="H38" s="35">
        <v>1</v>
      </c>
      <c r="I38" s="35"/>
    </row>
    <row r="39" spans="1:9" ht="26.25" x14ac:dyDescent="0.25">
      <c r="A39" s="172"/>
      <c r="B39" s="65">
        <v>37</v>
      </c>
      <c r="C39" s="34" t="s">
        <v>1481</v>
      </c>
      <c r="D39" s="35"/>
      <c r="E39" s="35"/>
      <c r="F39" s="35"/>
      <c r="G39" s="35"/>
      <c r="H39" s="35">
        <v>1</v>
      </c>
      <c r="I39" s="35"/>
    </row>
    <row r="40" spans="1:9" x14ac:dyDescent="0.25">
      <c r="A40" s="173"/>
      <c r="B40" s="68">
        <v>38</v>
      </c>
      <c r="C40" s="34" t="s">
        <v>1482</v>
      </c>
      <c r="D40" s="35"/>
      <c r="E40" s="35"/>
      <c r="F40" s="35"/>
      <c r="G40" s="35">
        <v>1</v>
      </c>
      <c r="H40" s="35"/>
      <c r="I40" s="35"/>
    </row>
    <row r="41" spans="1:9" x14ac:dyDescent="0.25">
      <c r="E41">
        <f>SUM(E3:E40)</f>
        <v>1</v>
      </c>
      <c r="F41">
        <f t="shared" ref="F41:I41" si="0">SUM(F3:F40)</f>
        <v>0</v>
      </c>
      <c r="G41">
        <f t="shared" si="0"/>
        <v>16</v>
      </c>
      <c r="H41">
        <f t="shared" si="0"/>
        <v>18</v>
      </c>
      <c r="I41">
        <f t="shared" si="0"/>
        <v>3</v>
      </c>
    </row>
    <row r="42" spans="1:9" x14ac:dyDescent="0.25">
      <c r="E42" s="127">
        <f>E41/38*100</f>
        <v>2.6315789473684208</v>
      </c>
      <c r="F42" s="127">
        <f t="shared" ref="F42:I42" si="1">F41/38*100</f>
        <v>0</v>
      </c>
      <c r="G42" s="127">
        <f t="shared" si="1"/>
        <v>42.105263157894733</v>
      </c>
      <c r="H42" s="127">
        <f t="shared" si="1"/>
        <v>47.368421052631575</v>
      </c>
      <c r="I42" s="127">
        <f t="shared" si="1"/>
        <v>7.8947368421052628</v>
      </c>
    </row>
  </sheetData>
  <mergeCells count="8">
    <mergeCell ref="A36:A40"/>
    <mergeCell ref="A33:A35"/>
    <mergeCell ref="A3:A11"/>
    <mergeCell ref="A12:A18"/>
    <mergeCell ref="E1:I1"/>
    <mergeCell ref="A19:A26"/>
    <mergeCell ref="B1:B2"/>
    <mergeCell ref="A27:A32"/>
  </mergeCells>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topLeftCell="A200" workbookViewId="0">
      <selection activeCell="E215" sqref="E215:I215"/>
    </sheetView>
  </sheetViews>
  <sheetFormatPr defaultRowHeight="15" x14ac:dyDescent="0.25"/>
  <cols>
    <col min="1" max="1" width="9.5703125" bestFit="1" customWidth="1"/>
    <col min="3" max="3" width="55.7109375" customWidth="1"/>
    <col min="5" max="5" width="10" customWidth="1"/>
    <col min="6" max="6" width="11.5703125" customWidth="1"/>
    <col min="8" max="8" width="10.28515625" customWidth="1"/>
  </cols>
  <sheetData>
    <row r="1" spans="1:9" x14ac:dyDescent="0.25">
      <c r="D1" t="s">
        <v>212</v>
      </c>
      <c r="E1" s="174" t="s">
        <v>232</v>
      </c>
      <c r="F1" s="174"/>
      <c r="G1" s="174"/>
      <c r="H1" s="174"/>
      <c r="I1" s="174"/>
    </row>
    <row r="2" spans="1:9" x14ac:dyDescent="0.25">
      <c r="E2" s="60" t="s">
        <v>233</v>
      </c>
      <c r="F2" s="60" t="s">
        <v>234</v>
      </c>
      <c r="G2" s="60" t="s">
        <v>235</v>
      </c>
      <c r="H2" s="60" t="s">
        <v>236</v>
      </c>
      <c r="I2" s="60" t="s">
        <v>237</v>
      </c>
    </row>
    <row r="3" spans="1:9" x14ac:dyDescent="0.25">
      <c r="A3" s="164">
        <v>43927</v>
      </c>
      <c r="B3">
        <v>1</v>
      </c>
      <c r="C3" s="89" t="s">
        <v>587</v>
      </c>
      <c r="H3">
        <v>1</v>
      </c>
    </row>
    <row r="4" spans="1:9" x14ac:dyDescent="0.25">
      <c r="A4" s="165"/>
      <c r="B4">
        <v>2</v>
      </c>
      <c r="C4" s="89" t="s">
        <v>588</v>
      </c>
      <c r="G4">
        <v>1</v>
      </c>
    </row>
    <row r="5" spans="1:9" x14ac:dyDescent="0.25">
      <c r="A5" s="165"/>
      <c r="B5">
        <v>3</v>
      </c>
      <c r="C5" s="89" t="s">
        <v>589</v>
      </c>
      <c r="G5">
        <v>1</v>
      </c>
    </row>
    <row r="6" spans="1:9" x14ac:dyDescent="0.25">
      <c r="A6" s="165"/>
      <c r="B6">
        <v>4</v>
      </c>
      <c r="C6" s="89" t="s">
        <v>590</v>
      </c>
      <c r="G6">
        <v>1</v>
      </c>
    </row>
    <row r="7" spans="1:9" x14ac:dyDescent="0.25">
      <c r="A7" s="165"/>
      <c r="B7">
        <v>5</v>
      </c>
      <c r="C7" s="89" t="s">
        <v>591</v>
      </c>
      <c r="H7">
        <v>1</v>
      </c>
    </row>
    <row r="8" spans="1:9" ht="25.5" x14ac:dyDescent="0.25">
      <c r="A8" s="165"/>
      <c r="B8">
        <v>6</v>
      </c>
      <c r="C8" s="89" t="s">
        <v>592</v>
      </c>
      <c r="E8">
        <v>1</v>
      </c>
    </row>
    <row r="9" spans="1:9" x14ac:dyDescent="0.25">
      <c r="A9" s="165"/>
      <c r="B9">
        <v>7</v>
      </c>
      <c r="C9" s="89" t="s">
        <v>593</v>
      </c>
      <c r="H9">
        <v>1</v>
      </c>
    </row>
    <row r="10" spans="1:9" x14ac:dyDescent="0.25">
      <c r="A10" s="165"/>
      <c r="B10">
        <v>8</v>
      </c>
      <c r="C10" s="89" t="s">
        <v>594</v>
      </c>
      <c r="H10">
        <v>1</v>
      </c>
    </row>
    <row r="11" spans="1:9" ht="25.5" x14ac:dyDescent="0.25">
      <c r="A11" s="165"/>
      <c r="B11">
        <v>9</v>
      </c>
      <c r="C11" s="89" t="s">
        <v>595</v>
      </c>
      <c r="H11">
        <v>1</v>
      </c>
    </row>
    <row r="12" spans="1:9" ht="38.25" x14ac:dyDescent="0.25">
      <c r="A12" s="165"/>
      <c r="B12">
        <v>10</v>
      </c>
      <c r="C12" s="89" t="s">
        <v>596</v>
      </c>
      <c r="I12">
        <v>1</v>
      </c>
    </row>
    <row r="13" spans="1:9" x14ac:dyDescent="0.25">
      <c r="A13" s="165"/>
      <c r="B13">
        <v>11</v>
      </c>
      <c r="C13" s="89" t="s">
        <v>597</v>
      </c>
      <c r="H13">
        <v>1</v>
      </c>
    </row>
    <row r="14" spans="1:9" x14ac:dyDescent="0.25">
      <c r="A14" s="165"/>
      <c r="B14">
        <v>12</v>
      </c>
      <c r="C14" s="89" t="s">
        <v>598</v>
      </c>
      <c r="I14">
        <v>1</v>
      </c>
    </row>
    <row r="15" spans="1:9" x14ac:dyDescent="0.25">
      <c r="A15" s="165"/>
      <c r="B15">
        <v>13</v>
      </c>
      <c r="C15" s="89" t="s">
        <v>599</v>
      </c>
      <c r="E15">
        <v>1</v>
      </c>
    </row>
    <row r="16" spans="1:9" x14ac:dyDescent="0.25">
      <c r="A16" s="165"/>
      <c r="B16">
        <v>14</v>
      </c>
      <c r="C16" s="89" t="s">
        <v>600</v>
      </c>
      <c r="E16">
        <v>1</v>
      </c>
    </row>
    <row r="17" spans="1:8" ht="38.25" x14ac:dyDescent="0.25">
      <c r="A17" s="165"/>
      <c r="B17">
        <v>15</v>
      </c>
      <c r="C17" s="89" t="s">
        <v>601</v>
      </c>
      <c r="H17">
        <v>1</v>
      </c>
    </row>
    <row r="18" spans="1:8" x14ac:dyDescent="0.25">
      <c r="A18" s="165"/>
      <c r="B18">
        <v>16</v>
      </c>
      <c r="C18" s="89" t="s">
        <v>602</v>
      </c>
      <c r="H18">
        <v>1</v>
      </c>
    </row>
    <row r="19" spans="1:8" ht="25.5" x14ac:dyDescent="0.25">
      <c r="A19" s="164">
        <v>43944</v>
      </c>
      <c r="B19">
        <v>17</v>
      </c>
      <c r="C19" s="89" t="s">
        <v>603</v>
      </c>
      <c r="H19">
        <v>1</v>
      </c>
    </row>
    <row r="20" spans="1:8" x14ac:dyDescent="0.25">
      <c r="A20" s="165"/>
      <c r="B20">
        <v>18</v>
      </c>
      <c r="C20" s="89" t="s">
        <v>604</v>
      </c>
      <c r="G20">
        <v>1</v>
      </c>
    </row>
    <row r="21" spans="1:8" x14ac:dyDescent="0.25">
      <c r="A21" s="165"/>
      <c r="B21">
        <v>19</v>
      </c>
      <c r="C21" s="89" t="s">
        <v>605</v>
      </c>
      <c r="G21">
        <v>1</v>
      </c>
    </row>
    <row r="22" spans="1:8" x14ac:dyDescent="0.25">
      <c r="A22" s="165"/>
      <c r="B22">
        <v>20</v>
      </c>
      <c r="C22" s="89" t="s">
        <v>606</v>
      </c>
      <c r="H22">
        <v>1</v>
      </c>
    </row>
    <row r="23" spans="1:8" x14ac:dyDescent="0.25">
      <c r="A23" s="165"/>
      <c r="B23">
        <v>21</v>
      </c>
      <c r="C23" s="89" t="s">
        <v>607</v>
      </c>
      <c r="G23">
        <v>1</v>
      </c>
    </row>
    <row r="24" spans="1:8" ht="25.5" x14ac:dyDescent="0.25">
      <c r="A24" s="165"/>
      <c r="B24">
        <v>22</v>
      </c>
      <c r="C24" s="89" t="s">
        <v>608</v>
      </c>
      <c r="H24">
        <v>1</v>
      </c>
    </row>
    <row r="25" spans="1:8" x14ac:dyDescent="0.25">
      <c r="A25" s="165"/>
      <c r="B25">
        <v>23</v>
      </c>
      <c r="C25" s="89" t="s">
        <v>609</v>
      </c>
      <c r="F25">
        <v>1</v>
      </c>
    </row>
    <row r="26" spans="1:8" ht="25.5" x14ac:dyDescent="0.25">
      <c r="A26" s="165"/>
      <c r="B26">
        <v>24</v>
      </c>
      <c r="C26" s="89" t="s">
        <v>610</v>
      </c>
      <c r="F26">
        <v>1</v>
      </c>
    </row>
    <row r="27" spans="1:8" ht="38.25" x14ac:dyDescent="0.25">
      <c r="A27" s="165"/>
      <c r="B27">
        <v>25</v>
      </c>
      <c r="C27" s="89" t="s">
        <v>611</v>
      </c>
      <c r="F27">
        <v>1</v>
      </c>
    </row>
    <row r="28" spans="1:8" ht="38.25" x14ac:dyDescent="0.25">
      <c r="A28" s="165"/>
      <c r="B28">
        <v>26</v>
      </c>
      <c r="C28" s="89" t="s">
        <v>484</v>
      </c>
      <c r="F28">
        <v>1</v>
      </c>
    </row>
    <row r="29" spans="1:8" x14ac:dyDescent="0.25">
      <c r="A29" s="165"/>
      <c r="B29">
        <v>27</v>
      </c>
      <c r="C29" s="89" t="s">
        <v>612</v>
      </c>
      <c r="F29">
        <v>1</v>
      </c>
    </row>
    <row r="30" spans="1:8" ht="25.5" x14ac:dyDescent="0.25">
      <c r="A30" s="165"/>
      <c r="B30">
        <v>28</v>
      </c>
      <c r="C30" s="89" t="s">
        <v>613</v>
      </c>
      <c r="F30">
        <v>1</v>
      </c>
    </row>
    <row r="31" spans="1:8" ht="25.5" x14ac:dyDescent="0.25">
      <c r="A31" s="165"/>
      <c r="B31">
        <v>29</v>
      </c>
      <c r="C31" s="89" t="s">
        <v>614</v>
      </c>
      <c r="F31">
        <v>1</v>
      </c>
    </row>
    <row r="32" spans="1:8" x14ac:dyDescent="0.25">
      <c r="A32" s="165"/>
      <c r="B32">
        <v>30</v>
      </c>
      <c r="C32" s="89" t="s">
        <v>615</v>
      </c>
      <c r="F32">
        <v>1</v>
      </c>
    </row>
    <row r="33" spans="1:9" ht="38.25" x14ac:dyDescent="0.25">
      <c r="A33" s="165"/>
      <c r="B33">
        <v>31</v>
      </c>
      <c r="C33" s="89" t="s">
        <v>616</v>
      </c>
      <c r="F33">
        <v>1</v>
      </c>
    </row>
    <row r="34" spans="1:9" ht="25.5" x14ac:dyDescent="0.25">
      <c r="A34" s="165"/>
      <c r="B34">
        <v>32</v>
      </c>
      <c r="C34" s="89" t="s">
        <v>617</v>
      </c>
      <c r="F34">
        <v>1</v>
      </c>
    </row>
    <row r="35" spans="1:9" ht="25.5" x14ac:dyDescent="0.25">
      <c r="A35" s="165"/>
      <c r="B35">
        <v>33</v>
      </c>
      <c r="C35" s="89" t="s">
        <v>618</v>
      </c>
      <c r="F35">
        <v>1</v>
      </c>
    </row>
    <row r="36" spans="1:9" ht="25.5" x14ac:dyDescent="0.25">
      <c r="A36" s="165"/>
      <c r="B36">
        <v>34</v>
      </c>
      <c r="C36" s="89" t="s">
        <v>619</v>
      </c>
      <c r="F36">
        <v>1</v>
      </c>
    </row>
    <row r="37" spans="1:9" ht="25.5" x14ac:dyDescent="0.25">
      <c r="A37" s="165"/>
      <c r="B37">
        <v>35</v>
      </c>
      <c r="C37" s="89" t="s">
        <v>620</v>
      </c>
      <c r="I37">
        <v>1</v>
      </c>
    </row>
    <row r="38" spans="1:9" x14ac:dyDescent="0.25">
      <c r="A38" s="165"/>
      <c r="B38">
        <v>36</v>
      </c>
      <c r="C38" s="89" t="s">
        <v>621</v>
      </c>
      <c r="F38">
        <v>1</v>
      </c>
    </row>
    <row r="39" spans="1:9" x14ac:dyDescent="0.25">
      <c r="A39" s="165"/>
      <c r="B39">
        <v>37</v>
      </c>
      <c r="C39" s="89" t="s">
        <v>622</v>
      </c>
      <c r="F39">
        <v>1</v>
      </c>
    </row>
    <row r="40" spans="1:9" ht="25.5" x14ac:dyDescent="0.25">
      <c r="A40" s="165"/>
      <c r="B40">
        <v>38</v>
      </c>
      <c r="C40" s="89" t="s">
        <v>623</v>
      </c>
      <c r="F40">
        <v>1</v>
      </c>
    </row>
    <row r="41" spans="1:9" ht="38.25" x14ac:dyDescent="0.25">
      <c r="A41" s="165"/>
      <c r="B41">
        <v>39</v>
      </c>
      <c r="C41" s="89" t="s">
        <v>624</v>
      </c>
      <c r="F41">
        <v>1</v>
      </c>
    </row>
    <row r="42" spans="1:9" ht="27" customHeight="1" x14ac:dyDescent="0.25">
      <c r="A42" s="165"/>
      <c r="B42">
        <v>40</v>
      </c>
      <c r="C42" s="89" t="s">
        <v>625</v>
      </c>
      <c r="F42">
        <v>1</v>
      </c>
    </row>
    <row r="43" spans="1:9" x14ac:dyDescent="0.25">
      <c r="A43" s="165"/>
      <c r="B43">
        <v>41</v>
      </c>
      <c r="C43" s="89" t="s">
        <v>626</v>
      </c>
      <c r="F43">
        <v>1</v>
      </c>
    </row>
    <row r="44" spans="1:9" ht="25.5" x14ac:dyDescent="0.25">
      <c r="A44" s="165"/>
      <c r="B44">
        <v>42</v>
      </c>
      <c r="C44" s="89" t="s">
        <v>627</v>
      </c>
      <c r="F44">
        <v>1</v>
      </c>
    </row>
    <row r="45" spans="1:9" ht="38.25" x14ac:dyDescent="0.25">
      <c r="A45" s="165"/>
      <c r="B45">
        <v>43</v>
      </c>
      <c r="C45" s="89" t="s">
        <v>628</v>
      </c>
      <c r="F45">
        <v>1</v>
      </c>
    </row>
    <row r="46" spans="1:9" ht="38.25" x14ac:dyDescent="0.25">
      <c r="A46" s="165"/>
      <c r="B46">
        <v>44</v>
      </c>
      <c r="C46" s="89" t="s">
        <v>629</v>
      </c>
      <c r="F46">
        <v>1</v>
      </c>
    </row>
    <row r="47" spans="1:9" x14ac:dyDescent="0.25">
      <c r="A47" s="165"/>
      <c r="B47">
        <v>45</v>
      </c>
      <c r="C47" s="89" t="s">
        <v>630</v>
      </c>
      <c r="I47">
        <v>1</v>
      </c>
    </row>
    <row r="48" spans="1:9" ht="25.5" x14ac:dyDescent="0.25">
      <c r="A48" s="165"/>
      <c r="B48">
        <v>46</v>
      </c>
      <c r="C48" s="89" t="s">
        <v>631</v>
      </c>
      <c r="I48">
        <v>1</v>
      </c>
    </row>
    <row r="49" spans="1:9" ht="25.5" x14ac:dyDescent="0.25">
      <c r="A49" s="165"/>
      <c r="B49">
        <v>47</v>
      </c>
      <c r="C49" s="89" t="s">
        <v>632</v>
      </c>
      <c r="F49">
        <v>1</v>
      </c>
    </row>
    <row r="50" spans="1:9" x14ac:dyDescent="0.25">
      <c r="A50" s="165"/>
      <c r="B50">
        <v>48</v>
      </c>
      <c r="C50" s="78" t="s">
        <v>633</v>
      </c>
      <c r="F50">
        <v>1</v>
      </c>
    </row>
    <row r="51" spans="1:9" x14ac:dyDescent="0.25">
      <c r="A51" s="165"/>
      <c r="B51">
        <v>49</v>
      </c>
      <c r="C51" s="78" t="s">
        <v>634</v>
      </c>
      <c r="F51">
        <v>1</v>
      </c>
    </row>
    <row r="52" spans="1:9" ht="25.5" x14ac:dyDescent="0.25">
      <c r="A52" s="165"/>
      <c r="B52">
        <v>50</v>
      </c>
      <c r="C52" s="78" t="s">
        <v>635</v>
      </c>
      <c r="F52">
        <v>1</v>
      </c>
    </row>
    <row r="53" spans="1:9" ht="38.25" x14ac:dyDescent="0.25">
      <c r="A53" s="165"/>
      <c r="B53">
        <v>51</v>
      </c>
      <c r="C53" s="78" t="s">
        <v>636</v>
      </c>
      <c r="F53">
        <v>1</v>
      </c>
    </row>
    <row r="54" spans="1:9" x14ac:dyDescent="0.25">
      <c r="A54" s="165"/>
      <c r="B54">
        <v>52</v>
      </c>
      <c r="C54" s="89" t="s">
        <v>637</v>
      </c>
      <c r="F54">
        <v>1</v>
      </c>
    </row>
    <row r="55" spans="1:9" ht="25.5" x14ac:dyDescent="0.25">
      <c r="A55" s="165"/>
      <c r="B55">
        <v>53</v>
      </c>
      <c r="C55" s="89" t="s">
        <v>638</v>
      </c>
      <c r="F55">
        <v>1</v>
      </c>
    </row>
    <row r="56" spans="1:9" x14ac:dyDescent="0.25">
      <c r="A56" s="165"/>
      <c r="B56">
        <v>54</v>
      </c>
      <c r="C56" s="89" t="s">
        <v>639</v>
      </c>
      <c r="F56">
        <v>1</v>
      </c>
    </row>
    <row r="57" spans="1:9" ht="25.5" x14ac:dyDescent="0.25">
      <c r="A57" s="165"/>
      <c r="B57">
        <v>55</v>
      </c>
      <c r="C57" s="89" t="s">
        <v>640</v>
      </c>
      <c r="F57">
        <v>1</v>
      </c>
    </row>
    <row r="58" spans="1:9" x14ac:dyDescent="0.25">
      <c r="A58" s="165"/>
      <c r="B58">
        <v>56</v>
      </c>
      <c r="C58" s="89" t="s">
        <v>641</v>
      </c>
      <c r="H58">
        <v>1</v>
      </c>
    </row>
    <row r="59" spans="1:9" x14ac:dyDescent="0.25">
      <c r="A59" s="165"/>
      <c r="B59">
        <v>57</v>
      </c>
      <c r="C59" s="89" t="s">
        <v>642</v>
      </c>
      <c r="I59">
        <v>1</v>
      </c>
    </row>
    <row r="60" spans="1:9" x14ac:dyDescent="0.25">
      <c r="A60" s="165"/>
      <c r="B60">
        <v>58</v>
      </c>
      <c r="C60" s="89" t="s">
        <v>643</v>
      </c>
      <c r="F60">
        <v>1</v>
      </c>
    </row>
    <row r="61" spans="1:9" x14ac:dyDescent="0.25">
      <c r="A61" s="165"/>
      <c r="B61">
        <v>59</v>
      </c>
      <c r="C61" s="89" t="s">
        <v>644</v>
      </c>
      <c r="H61">
        <v>1</v>
      </c>
    </row>
    <row r="62" spans="1:9" x14ac:dyDescent="0.25">
      <c r="A62" s="165"/>
      <c r="B62">
        <v>60</v>
      </c>
      <c r="C62" s="89" t="s">
        <v>645</v>
      </c>
      <c r="H62">
        <v>1</v>
      </c>
    </row>
    <row r="63" spans="1:9" ht="51" x14ac:dyDescent="0.25">
      <c r="A63" s="165"/>
      <c r="B63">
        <v>61</v>
      </c>
      <c r="C63" s="89" t="s">
        <v>646</v>
      </c>
      <c r="I63">
        <v>1</v>
      </c>
    </row>
    <row r="64" spans="1:9" x14ac:dyDescent="0.25">
      <c r="A64" s="165"/>
      <c r="B64">
        <v>62</v>
      </c>
      <c r="C64" t="s">
        <v>647</v>
      </c>
      <c r="F64">
        <v>1</v>
      </c>
    </row>
    <row r="65" spans="1:9" ht="45" x14ac:dyDescent="0.25">
      <c r="A65" s="165"/>
      <c r="B65">
        <v>63</v>
      </c>
      <c r="C65" s="1" t="s">
        <v>648</v>
      </c>
      <c r="F65">
        <v>1</v>
      </c>
    </row>
    <row r="66" spans="1:9" ht="60" x14ac:dyDescent="0.25">
      <c r="A66" s="165"/>
      <c r="B66">
        <v>64</v>
      </c>
      <c r="C66" s="1" t="s">
        <v>649</v>
      </c>
      <c r="F66">
        <v>1</v>
      </c>
    </row>
    <row r="67" spans="1:9" x14ac:dyDescent="0.25">
      <c r="A67" s="165"/>
      <c r="B67">
        <v>65</v>
      </c>
      <c r="C67" s="89" t="s">
        <v>650</v>
      </c>
      <c r="F67">
        <v>1</v>
      </c>
    </row>
    <row r="68" spans="1:9" x14ac:dyDescent="0.25">
      <c r="A68" s="165"/>
      <c r="B68">
        <v>66</v>
      </c>
      <c r="C68" t="s">
        <v>651</v>
      </c>
      <c r="F68">
        <v>1</v>
      </c>
    </row>
    <row r="69" spans="1:9" ht="45" x14ac:dyDescent="0.25">
      <c r="A69" s="165"/>
      <c r="B69">
        <v>67</v>
      </c>
      <c r="C69" s="1" t="s">
        <v>652</v>
      </c>
      <c r="F69">
        <v>1</v>
      </c>
    </row>
    <row r="70" spans="1:9" x14ac:dyDescent="0.25">
      <c r="A70" s="165"/>
      <c r="B70">
        <v>68</v>
      </c>
      <c r="C70" s="78" t="s">
        <v>653</v>
      </c>
      <c r="I70">
        <v>1</v>
      </c>
    </row>
    <row r="71" spans="1:9" ht="30" x14ac:dyDescent="0.25">
      <c r="A71" s="165"/>
      <c r="B71">
        <v>69</v>
      </c>
      <c r="C71" s="1" t="s">
        <v>654</v>
      </c>
      <c r="F71">
        <v>1</v>
      </c>
    </row>
    <row r="72" spans="1:9" x14ac:dyDescent="0.25">
      <c r="A72" s="165"/>
      <c r="B72">
        <v>70</v>
      </c>
      <c r="C72" s="89" t="s">
        <v>655</v>
      </c>
      <c r="I72">
        <v>1</v>
      </c>
    </row>
    <row r="73" spans="1:9" x14ac:dyDescent="0.25">
      <c r="A73" s="165"/>
      <c r="B73">
        <v>71</v>
      </c>
      <c r="C73" s="89" t="s">
        <v>656</v>
      </c>
      <c r="F73">
        <v>1</v>
      </c>
    </row>
    <row r="74" spans="1:9" ht="25.5" x14ac:dyDescent="0.25">
      <c r="A74" s="165"/>
      <c r="B74">
        <v>72</v>
      </c>
      <c r="C74" s="89" t="s">
        <v>657</v>
      </c>
      <c r="F74">
        <v>1</v>
      </c>
    </row>
    <row r="75" spans="1:9" ht="25.5" x14ac:dyDescent="0.25">
      <c r="A75" s="165"/>
      <c r="B75">
        <v>73</v>
      </c>
      <c r="C75" s="89" t="s">
        <v>658</v>
      </c>
      <c r="I75">
        <v>1</v>
      </c>
    </row>
    <row r="76" spans="1:9" x14ac:dyDescent="0.25">
      <c r="A76" s="165"/>
      <c r="B76">
        <v>74</v>
      </c>
      <c r="C76" s="89" t="s">
        <v>659</v>
      </c>
      <c r="H76">
        <v>1</v>
      </c>
    </row>
    <row r="77" spans="1:9" x14ac:dyDescent="0.25">
      <c r="A77" s="165"/>
      <c r="B77">
        <v>75</v>
      </c>
      <c r="C77" s="89" t="s">
        <v>660</v>
      </c>
      <c r="I77">
        <v>1</v>
      </c>
    </row>
    <row r="78" spans="1:9" x14ac:dyDescent="0.25">
      <c r="A78" s="165"/>
      <c r="B78">
        <v>76</v>
      </c>
      <c r="C78" s="89" t="s">
        <v>661</v>
      </c>
      <c r="H78">
        <v>1</v>
      </c>
    </row>
    <row r="79" spans="1:9" ht="25.5" x14ac:dyDescent="0.25">
      <c r="A79" s="165"/>
      <c r="B79">
        <v>77</v>
      </c>
      <c r="C79" s="89" t="s">
        <v>662</v>
      </c>
      <c r="F79">
        <v>1</v>
      </c>
    </row>
    <row r="80" spans="1:9" ht="25.5" x14ac:dyDescent="0.25">
      <c r="A80" s="165"/>
      <c r="B80">
        <v>78</v>
      </c>
      <c r="C80" s="89" t="s">
        <v>663</v>
      </c>
      <c r="F80">
        <v>1</v>
      </c>
    </row>
    <row r="81" spans="1:9" ht="51" x14ac:dyDescent="0.25">
      <c r="A81" s="165"/>
      <c r="B81">
        <v>79</v>
      </c>
      <c r="C81" s="89" t="s">
        <v>664</v>
      </c>
      <c r="F81">
        <v>1</v>
      </c>
    </row>
    <row r="82" spans="1:9" ht="25.5" x14ac:dyDescent="0.25">
      <c r="A82" s="165"/>
      <c r="B82">
        <v>80</v>
      </c>
      <c r="C82" s="89" t="s">
        <v>665</v>
      </c>
      <c r="F82">
        <v>1</v>
      </c>
    </row>
    <row r="83" spans="1:9" x14ac:dyDescent="0.25">
      <c r="A83" s="165"/>
      <c r="B83">
        <v>81</v>
      </c>
      <c r="C83" s="89" t="s">
        <v>666</v>
      </c>
      <c r="I83">
        <v>1</v>
      </c>
    </row>
    <row r="84" spans="1:9" ht="25.5" x14ac:dyDescent="0.25">
      <c r="A84" s="165"/>
      <c r="B84">
        <v>82</v>
      </c>
      <c r="C84" s="89" t="s">
        <v>500</v>
      </c>
      <c r="F84">
        <v>1</v>
      </c>
    </row>
    <row r="85" spans="1:9" x14ac:dyDescent="0.25">
      <c r="A85" s="165"/>
      <c r="B85">
        <v>83</v>
      </c>
      <c r="C85" s="89" t="s">
        <v>667</v>
      </c>
      <c r="H85">
        <v>1</v>
      </c>
    </row>
    <row r="86" spans="1:9" x14ac:dyDescent="0.25">
      <c r="A86" s="165"/>
      <c r="B86">
        <v>84</v>
      </c>
      <c r="C86" s="89" t="s">
        <v>668</v>
      </c>
      <c r="H86">
        <v>1</v>
      </c>
    </row>
    <row r="87" spans="1:9" x14ac:dyDescent="0.25">
      <c r="A87" s="165"/>
      <c r="B87">
        <v>85</v>
      </c>
      <c r="C87" s="89" t="s">
        <v>669</v>
      </c>
      <c r="I87">
        <v>1</v>
      </c>
    </row>
    <row r="88" spans="1:9" x14ac:dyDescent="0.25">
      <c r="A88" s="165"/>
      <c r="B88">
        <v>86</v>
      </c>
      <c r="C88" s="89" t="s">
        <v>670</v>
      </c>
      <c r="F88">
        <v>1</v>
      </c>
    </row>
    <row r="89" spans="1:9" x14ac:dyDescent="0.25">
      <c r="A89" s="165"/>
      <c r="B89">
        <v>87</v>
      </c>
      <c r="C89" s="89" t="s">
        <v>671</v>
      </c>
      <c r="F89">
        <v>1</v>
      </c>
    </row>
    <row r="90" spans="1:9" x14ac:dyDescent="0.25">
      <c r="A90" s="165"/>
      <c r="B90">
        <v>88</v>
      </c>
      <c r="C90" s="89" t="s">
        <v>672</v>
      </c>
      <c r="I90">
        <v>1</v>
      </c>
    </row>
    <row r="91" spans="1:9" x14ac:dyDescent="0.25">
      <c r="A91" s="165"/>
      <c r="B91">
        <v>89</v>
      </c>
      <c r="C91" s="89" t="s">
        <v>673</v>
      </c>
      <c r="F91">
        <v>1</v>
      </c>
    </row>
    <row r="92" spans="1:9" x14ac:dyDescent="0.25">
      <c r="A92" s="165"/>
      <c r="B92">
        <v>90</v>
      </c>
      <c r="C92" s="89" t="s">
        <v>674</v>
      </c>
      <c r="I92">
        <v>1</v>
      </c>
    </row>
    <row r="93" spans="1:9" ht="38.25" x14ac:dyDescent="0.25">
      <c r="A93" s="165"/>
      <c r="B93">
        <v>91</v>
      </c>
      <c r="C93" s="89" t="s">
        <v>675</v>
      </c>
      <c r="F93">
        <v>1</v>
      </c>
    </row>
    <row r="94" spans="1:9" ht="25.5" x14ac:dyDescent="0.25">
      <c r="A94" s="165"/>
      <c r="B94">
        <v>92</v>
      </c>
      <c r="C94" s="89" t="s">
        <v>676</v>
      </c>
      <c r="H94">
        <v>1</v>
      </c>
    </row>
    <row r="95" spans="1:9" x14ac:dyDescent="0.25">
      <c r="A95" s="165"/>
      <c r="B95">
        <v>93</v>
      </c>
      <c r="C95" s="78" t="s">
        <v>677</v>
      </c>
      <c r="H95">
        <v>1</v>
      </c>
    </row>
    <row r="96" spans="1:9" x14ac:dyDescent="0.25">
      <c r="A96" s="165"/>
      <c r="B96">
        <v>94</v>
      </c>
      <c r="C96" s="78" t="s">
        <v>678</v>
      </c>
      <c r="H96">
        <v>1</v>
      </c>
    </row>
    <row r="97" spans="1:9" x14ac:dyDescent="0.25">
      <c r="A97" s="165"/>
      <c r="B97">
        <v>95</v>
      </c>
      <c r="C97" s="89" t="s">
        <v>679</v>
      </c>
      <c r="F97">
        <v>1</v>
      </c>
    </row>
    <row r="98" spans="1:9" ht="25.5" x14ac:dyDescent="0.25">
      <c r="A98" s="165"/>
      <c r="B98">
        <v>96</v>
      </c>
      <c r="C98" s="89" t="s">
        <v>680</v>
      </c>
      <c r="F98">
        <v>1</v>
      </c>
    </row>
    <row r="99" spans="1:9" ht="25.5" x14ac:dyDescent="0.25">
      <c r="A99" s="165"/>
      <c r="B99">
        <v>97</v>
      </c>
      <c r="C99" s="89" t="s">
        <v>681</v>
      </c>
      <c r="F99">
        <v>1</v>
      </c>
    </row>
    <row r="100" spans="1:9" ht="25.5" x14ac:dyDescent="0.25">
      <c r="A100" s="165"/>
      <c r="B100">
        <v>98</v>
      </c>
      <c r="C100" s="89" t="s">
        <v>682</v>
      </c>
      <c r="F100">
        <v>1</v>
      </c>
    </row>
    <row r="101" spans="1:9" ht="25.5" x14ac:dyDescent="0.25">
      <c r="A101" s="165"/>
      <c r="B101">
        <v>99</v>
      </c>
      <c r="C101" s="89" t="s">
        <v>683</v>
      </c>
      <c r="F101">
        <v>1</v>
      </c>
    </row>
    <row r="102" spans="1:9" ht="25.5" x14ac:dyDescent="0.25">
      <c r="A102" s="165"/>
      <c r="B102">
        <v>100</v>
      </c>
      <c r="C102" s="89" t="s">
        <v>685</v>
      </c>
      <c r="F102">
        <v>1</v>
      </c>
    </row>
    <row r="103" spans="1:9" x14ac:dyDescent="0.25">
      <c r="A103" s="165"/>
      <c r="B103">
        <v>101</v>
      </c>
      <c r="C103" t="s">
        <v>684</v>
      </c>
      <c r="F103">
        <v>1</v>
      </c>
    </row>
    <row r="104" spans="1:9" x14ac:dyDescent="0.25">
      <c r="A104" s="165"/>
      <c r="B104">
        <v>102</v>
      </c>
      <c r="C104" s="89" t="s">
        <v>687</v>
      </c>
      <c r="I104">
        <v>1</v>
      </c>
    </row>
    <row r="105" spans="1:9" x14ac:dyDescent="0.25">
      <c r="A105" s="165"/>
      <c r="B105">
        <v>103</v>
      </c>
      <c r="C105" s="89" t="s">
        <v>688</v>
      </c>
      <c r="I105">
        <v>1</v>
      </c>
    </row>
    <row r="106" spans="1:9" x14ac:dyDescent="0.25">
      <c r="A106" s="165"/>
      <c r="B106">
        <v>104</v>
      </c>
      <c r="C106" s="89" t="s">
        <v>686</v>
      </c>
      <c r="F106">
        <v>1</v>
      </c>
    </row>
    <row r="107" spans="1:9" ht="25.5" x14ac:dyDescent="0.25">
      <c r="A107" s="165"/>
      <c r="B107">
        <v>105</v>
      </c>
      <c r="C107" s="89" t="s">
        <v>689</v>
      </c>
      <c r="F107">
        <v>1</v>
      </c>
    </row>
    <row r="108" spans="1:9" x14ac:dyDescent="0.25">
      <c r="A108" s="165"/>
      <c r="B108">
        <v>106</v>
      </c>
      <c r="C108" s="89" t="s">
        <v>690</v>
      </c>
      <c r="I108">
        <v>1</v>
      </c>
    </row>
    <row r="109" spans="1:9" ht="25.5" x14ac:dyDescent="0.25">
      <c r="A109" s="165"/>
      <c r="B109">
        <v>107</v>
      </c>
      <c r="C109" s="89" t="s">
        <v>691</v>
      </c>
      <c r="I109">
        <v>1</v>
      </c>
    </row>
    <row r="110" spans="1:9" x14ac:dyDescent="0.25">
      <c r="A110" s="165"/>
      <c r="B110">
        <v>108</v>
      </c>
      <c r="C110" s="89" t="s">
        <v>692</v>
      </c>
      <c r="F110">
        <v>1</v>
      </c>
    </row>
    <row r="111" spans="1:9" ht="25.5" x14ac:dyDescent="0.25">
      <c r="A111" s="165"/>
      <c r="B111">
        <v>109</v>
      </c>
      <c r="C111" s="89" t="s">
        <v>693</v>
      </c>
      <c r="F111">
        <v>1</v>
      </c>
    </row>
    <row r="112" spans="1:9" ht="45" x14ac:dyDescent="0.25">
      <c r="A112" s="165"/>
      <c r="B112">
        <v>110</v>
      </c>
      <c r="C112" s="1" t="s">
        <v>694</v>
      </c>
      <c r="F112">
        <v>1</v>
      </c>
    </row>
    <row r="113" spans="1:9" ht="30" x14ac:dyDescent="0.25">
      <c r="A113" s="165"/>
      <c r="B113">
        <v>111</v>
      </c>
      <c r="C113" s="1" t="s">
        <v>695</v>
      </c>
      <c r="F113">
        <v>1</v>
      </c>
    </row>
    <row r="114" spans="1:9" x14ac:dyDescent="0.25">
      <c r="A114" s="165"/>
      <c r="B114">
        <v>112</v>
      </c>
      <c r="C114" s="89" t="s">
        <v>696</v>
      </c>
      <c r="F114">
        <v>1</v>
      </c>
    </row>
    <row r="115" spans="1:9" ht="25.5" x14ac:dyDescent="0.25">
      <c r="A115" s="165"/>
      <c r="B115">
        <v>113</v>
      </c>
      <c r="C115" s="89" t="s">
        <v>697</v>
      </c>
      <c r="F115">
        <v>1</v>
      </c>
    </row>
    <row r="116" spans="1:9" x14ac:dyDescent="0.25">
      <c r="A116" s="165"/>
      <c r="B116">
        <v>114</v>
      </c>
      <c r="C116" s="89" t="s">
        <v>698</v>
      </c>
      <c r="F116">
        <v>1</v>
      </c>
    </row>
    <row r="117" spans="1:9" x14ac:dyDescent="0.25">
      <c r="A117" s="165"/>
      <c r="B117">
        <v>115</v>
      </c>
      <c r="C117" s="89" t="s">
        <v>699</v>
      </c>
      <c r="I117">
        <v>1</v>
      </c>
    </row>
    <row r="118" spans="1:9" ht="25.5" x14ac:dyDescent="0.25">
      <c r="A118" s="165"/>
      <c r="B118">
        <v>116</v>
      </c>
      <c r="C118" s="89" t="s">
        <v>700</v>
      </c>
      <c r="I118">
        <v>1</v>
      </c>
    </row>
    <row r="119" spans="1:9" ht="38.25" x14ac:dyDescent="0.25">
      <c r="A119" s="165"/>
      <c r="B119">
        <v>117</v>
      </c>
      <c r="C119" s="89" t="s">
        <v>701</v>
      </c>
      <c r="I119">
        <v>1</v>
      </c>
    </row>
    <row r="120" spans="1:9" x14ac:dyDescent="0.25">
      <c r="A120" s="165"/>
      <c r="B120">
        <v>118</v>
      </c>
      <c r="C120" s="89" t="s">
        <v>702</v>
      </c>
      <c r="F120">
        <v>1</v>
      </c>
    </row>
    <row r="121" spans="1:9" x14ac:dyDescent="0.25">
      <c r="A121" s="165"/>
      <c r="B121">
        <v>119</v>
      </c>
      <c r="C121" s="89" t="s">
        <v>703</v>
      </c>
      <c r="F121">
        <v>1</v>
      </c>
    </row>
    <row r="122" spans="1:9" x14ac:dyDescent="0.25">
      <c r="A122" s="165"/>
      <c r="B122">
        <v>120</v>
      </c>
      <c r="C122" s="89" t="s">
        <v>704</v>
      </c>
      <c r="F122">
        <v>1</v>
      </c>
    </row>
    <row r="123" spans="1:9" ht="25.5" x14ac:dyDescent="0.25">
      <c r="A123" s="165"/>
      <c r="B123">
        <v>121</v>
      </c>
      <c r="C123" s="89" t="s">
        <v>705</v>
      </c>
      <c r="F123">
        <v>1</v>
      </c>
    </row>
    <row r="124" spans="1:9" ht="38.25" x14ac:dyDescent="0.25">
      <c r="A124" s="165"/>
      <c r="B124">
        <v>122</v>
      </c>
      <c r="C124" s="89" t="s">
        <v>706</v>
      </c>
      <c r="F124">
        <v>1</v>
      </c>
    </row>
    <row r="125" spans="1:9" x14ac:dyDescent="0.25">
      <c r="A125" s="165"/>
      <c r="B125">
        <v>123</v>
      </c>
      <c r="C125" s="89" t="s">
        <v>707</v>
      </c>
      <c r="H125">
        <v>1</v>
      </c>
    </row>
    <row r="126" spans="1:9" x14ac:dyDescent="0.25">
      <c r="A126" s="165"/>
      <c r="B126">
        <v>124</v>
      </c>
      <c r="C126" s="89" t="s">
        <v>668</v>
      </c>
      <c r="H126">
        <v>1</v>
      </c>
    </row>
    <row r="127" spans="1:9" x14ac:dyDescent="0.25">
      <c r="A127" s="165"/>
      <c r="B127">
        <v>125</v>
      </c>
      <c r="C127" s="89" t="s">
        <v>708</v>
      </c>
      <c r="H127">
        <v>1</v>
      </c>
    </row>
    <row r="128" spans="1:9" x14ac:dyDescent="0.25">
      <c r="A128" s="165"/>
      <c r="B128">
        <v>126</v>
      </c>
      <c r="C128" s="89" t="s">
        <v>709</v>
      </c>
      <c r="H128">
        <v>1</v>
      </c>
    </row>
    <row r="129" spans="1:9" x14ac:dyDescent="0.25">
      <c r="A129" s="165"/>
      <c r="B129">
        <v>127</v>
      </c>
      <c r="C129" s="89" t="s">
        <v>710</v>
      </c>
      <c r="I129">
        <v>1</v>
      </c>
    </row>
    <row r="130" spans="1:9" ht="25.5" x14ac:dyDescent="0.25">
      <c r="A130" s="165"/>
      <c r="B130">
        <v>128</v>
      </c>
      <c r="C130" s="89" t="s">
        <v>711</v>
      </c>
      <c r="F130">
        <v>1</v>
      </c>
    </row>
    <row r="131" spans="1:9" x14ac:dyDescent="0.25">
      <c r="A131" s="165"/>
      <c r="B131">
        <v>129</v>
      </c>
      <c r="C131" s="89" t="s">
        <v>712</v>
      </c>
      <c r="F131">
        <v>1</v>
      </c>
    </row>
    <row r="132" spans="1:9" ht="38.25" x14ac:dyDescent="0.25">
      <c r="A132" s="165"/>
      <c r="B132">
        <v>130</v>
      </c>
      <c r="C132" s="89" t="s">
        <v>713</v>
      </c>
      <c r="F132">
        <v>1</v>
      </c>
    </row>
    <row r="133" spans="1:9" x14ac:dyDescent="0.25">
      <c r="A133" s="165"/>
      <c r="B133">
        <v>131</v>
      </c>
      <c r="C133" s="89" t="s">
        <v>714</v>
      </c>
      <c r="F133">
        <v>1</v>
      </c>
    </row>
    <row r="134" spans="1:9" x14ac:dyDescent="0.25">
      <c r="A134" s="165"/>
      <c r="B134">
        <v>132</v>
      </c>
      <c r="C134" s="89" t="s">
        <v>715</v>
      </c>
      <c r="F134">
        <v>1</v>
      </c>
    </row>
    <row r="135" spans="1:9" x14ac:dyDescent="0.25">
      <c r="A135" s="165"/>
      <c r="B135">
        <v>133</v>
      </c>
      <c r="C135" s="89" t="s">
        <v>716</v>
      </c>
      <c r="F135">
        <v>1</v>
      </c>
    </row>
    <row r="136" spans="1:9" ht="38.25" x14ac:dyDescent="0.25">
      <c r="A136" s="165"/>
      <c r="B136">
        <v>134</v>
      </c>
      <c r="C136" s="89" t="s">
        <v>717</v>
      </c>
      <c r="F136">
        <v>1</v>
      </c>
    </row>
    <row r="137" spans="1:9" x14ac:dyDescent="0.25">
      <c r="A137" s="165"/>
      <c r="B137">
        <v>135</v>
      </c>
      <c r="C137" s="89" t="s">
        <v>718</v>
      </c>
      <c r="F137">
        <v>1</v>
      </c>
    </row>
    <row r="138" spans="1:9" ht="25.5" x14ac:dyDescent="0.25">
      <c r="A138" s="165"/>
      <c r="B138">
        <v>136</v>
      </c>
      <c r="C138" s="89" t="s">
        <v>719</v>
      </c>
      <c r="F138">
        <v>1</v>
      </c>
    </row>
    <row r="139" spans="1:9" x14ac:dyDescent="0.25">
      <c r="A139" s="165"/>
      <c r="B139">
        <v>137</v>
      </c>
      <c r="C139" s="89" t="s">
        <v>720</v>
      </c>
      <c r="I139">
        <v>1</v>
      </c>
    </row>
    <row r="140" spans="1:9" ht="38.25" x14ac:dyDescent="0.25">
      <c r="A140" s="165"/>
      <c r="B140">
        <v>138</v>
      </c>
      <c r="C140" s="89" t="s">
        <v>721</v>
      </c>
      <c r="F140">
        <v>1</v>
      </c>
    </row>
    <row r="141" spans="1:9" ht="38.25" x14ac:dyDescent="0.25">
      <c r="A141" s="165"/>
      <c r="B141">
        <v>139</v>
      </c>
      <c r="C141" s="89" t="s">
        <v>722</v>
      </c>
      <c r="F141">
        <v>1</v>
      </c>
    </row>
    <row r="142" spans="1:9" x14ac:dyDescent="0.25">
      <c r="A142" s="165"/>
      <c r="B142">
        <v>140</v>
      </c>
      <c r="C142" s="89" t="s">
        <v>515</v>
      </c>
      <c r="H142">
        <v>1</v>
      </c>
    </row>
    <row r="143" spans="1:9" x14ac:dyDescent="0.25">
      <c r="A143" s="164">
        <v>43934</v>
      </c>
      <c r="B143">
        <v>141</v>
      </c>
      <c r="C143" s="89" t="s">
        <v>723</v>
      </c>
      <c r="G143">
        <v>1</v>
      </c>
    </row>
    <row r="144" spans="1:9" x14ac:dyDescent="0.25">
      <c r="A144" s="165"/>
      <c r="B144">
        <v>142</v>
      </c>
      <c r="C144" s="89" t="s">
        <v>724</v>
      </c>
      <c r="G144">
        <v>1</v>
      </c>
    </row>
    <row r="145" spans="1:8" x14ac:dyDescent="0.25">
      <c r="A145" s="165"/>
      <c r="B145">
        <v>143</v>
      </c>
      <c r="C145" s="89" t="s">
        <v>725</v>
      </c>
      <c r="H145">
        <v>1</v>
      </c>
    </row>
    <row r="146" spans="1:8" x14ac:dyDescent="0.25">
      <c r="A146" s="165"/>
      <c r="B146">
        <v>144</v>
      </c>
      <c r="C146" s="89" t="s">
        <v>726</v>
      </c>
      <c r="G146">
        <v>1</v>
      </c>
    </row>
    <row r="147" spans="1:8" x14ac:dyDescent="0.25">
      <c r="A147" s="165"/>
      <c r="B147">
        <v>145</v>
      </c>
      <c r="C147" s="89" t="s">
        <v>727</v>
      </c>
      <c r="H147">
        <v>1</v>
      </c>
    </row>
    <row r="148" spans="1:8" x14ac:dyDescent="0.25">
      <c r="A148" s="165"/>
      <c r="B148">
        <v>146</v>
      </c>
      <c r="C148" s="89" t="s">
        <v>728</v>
      </c>
      <c r="G148">
        <v>1</v>
      </c>
    </row>
    <row r="149" spans="1:8" x14ac:dyDescent="0.25">
      <c r="A149" s="165"/>
      <c r="B149">
        <v>147</v>
      </c>
      <c r="C149" s="89" t="s">
        <v>729</v>
      </c>
      <c r="G149">
        <v>1</v>
      </c>
    </row>
    <row r="150" spans="1:8" x14ac:dyDescent="0.25">
      <c r="A150" s="165"/>
      <c r="B150">
        <v>148</v>
      </c>
      <c r="C150" s="89" t="s">
        <v>730</v>
      </c>
      <c r="G150">
        <v>1</v>
      </c>
    </row>
    <row r="151" spans="1:8" x14ac:dyDescent="0.25">
      <c r="A151" s="165"/>
      <c r="B151">
        <v>149</v>
      </c>
      <c r="C151" s="89" t="s">
        <v>731</v>
      </c>
      <c r="H151">
        <v>1</v>
      </c>
    </row>
    <row r="152" spans="1:8" ht="25.5" x14ac:dyDescent="0.25">
      <c r="A152" s="165"/>
      <c r="B152">
        <v>150</v>
      </c>
      <c r="C152" s="89" t="s">
        <v>732</v>
      </c>
      <c r="E152">
        <v>1</v>
      </c>
    </row>
    <row r="153" spans="1:8" x14ac:dyDescent="0.25">
      <c r="A153" s="165"/>
      <c r="B153">
        <v>151</v>
      </c>
      <c r="C153" s="89" t="s">
        <v>733</v>
      </c>
      <c r="E153">
        <v>1</v>
      </c>
    </row>
    <row r="154" spans="1:8" ht="25.5" x14ac:dyDescent="0.25">
      <c r="A154" s="165"/>
      <c r="B154">
        <v>152</v>
      </c>
      <c r="C154" s="89" t="s">
        <v>734</v>
      </c>
      <c r="E154">
        <v>1</v>
      </c>
    </row>
    <row r="155" spans="1:8" x14ac:dyDescent="0.25">
      <c r="A155" s="165"/>
      <c r="B155">
        <v>153</v>
      </c>
      <c r="C155" s="89" t="s">
        <v>735</v>
      </c>
      <c r="H155">
        <v>1</v>
      </c>
    </row>
    <row r="156" spans="1:8" x14ac:dyDescent="0.25">
      <c r="A156" s="165"/>
      <c r="B156">
        <v>154</v>
      </c>
      <c r="C156" s="89" t="s">
        <v>736</v>
      </c>
      <c r="H156">
        <v>1</v>
      </c>
    </row>
    <row r="157" spans="1:8" ht="25.5" x14ac:dyDescent="0.25">
      <c r="A157" s="165"/>
      <c r="B157">
        <v>155</v>
      </c>
      <c r="C157" s="89" t="s">
        <v>737</v>
      </c>
      <c r="H157">
        <v>1</v>
      </c>
    </row>
    <row r="158" spans="1:8" x14ac:dyDescent="0.25">
      <c r="A158" s="165"/>
      <c r="B158">
        <v>156</v>
      </c>
      <c r="C158" s="89" t="s">
        <v>738</v>
      </c>
      <c r="H158">
        <v>1</v>
      </c>
    </row>
    <row r="159" spans="1:8" x14ac:dyDescent="0.25">
      <c r="A159" s="165"/>
      <c r="B159">
        <v>157</v>
      </c>
      <c r="C159" s="80" t="s">
        <v>739</v>
      </c>
      <c r="H159">
        <v>1</v>
      </c>
    </row>
    <row r="160" spans="1:8" x14ac:dyDescent="0.25">
      <c r="A160" s="165"/>
      <c r="B160">
        <v>158</v>
      </c>
      <c r="C160" s="80" t="s">
        <v>740</v>
      </c>
      <c r="H160">
        <v>1</v>
      </c>
    </row>
    <row r="161" spans="1:8" ht="39" x14ac:dyDescent="0.25">
      <c r="A161" s="165"/>
      <c r="B161">
        <v>159</v>
      </c>
      <c r="C161" s="80" t="s">
        <v>741</v>
      </c>
      <c r="H161">
        <v>1</v>
      </c>
    </row>
    <row r="162" spans="1:8" x14ac:dyDescent="0.25">
      <c r="A162" s="165"/>
      <c r="B162">
        <v>160</v>
      </c>
      <c r="C162" s="80" t="s">
        <v>354</v>
      </c>
      <c r="G162">
        <v>1</v>
      </c>
    </row>
    <row r="163" spans="1:8" x14ac:dyDescent="0.25">
      <c r="A163" s="164">
        <v>43941</v>
      </c>
      <c r="B163">
        <v>161</v>
      </c>
      <c r="C163" s="89" t="s">
        <v>742</v>
      </c>
      <c r="H163">
        <v>1</v>
      </c>
    </row>
    <row r="164" spans="1:8" x14ac:dyDescent="0.25">
      <c r="A164" s="165"/>
      <c r="B164">
        <v>162</v>
      </c>
      <c r="C164" s="89" t="s">
        <v>743</v>
      </c>
      <c r="G164">
        <v>1</v>
      </c>
    </row>
    <row r="165" spans="1:8" x14ac:dyDescent="0.25">
      <c r="A165" s="165"/>
      <c r="B165">
        <v>163</v>
      </c>
      <c r="C165" s="89" t="s">
        <v>744</v>
      </c>
      <c r="G165">
        <v>1</v>
      </c>
    </row>
    <row r="166" spans="1:8" x14ac:dyDescent="0.25">
      <c r="A166" s="165"/>
      <c r="B166">
        <v>164</v>
      </c>
      <c r="C166" s="89" t="s">
        <v>745</v>
      </c>
      <c r="G166">
        <v>1</v>
      </c>
    </row>
    <row r="167" spans="1:8" x14ac:dyDescent="0.25">
      <c r="A167" s="165"/>
      <c r="B167">
        <v>165</v>
      </c>
      <c r="C167" s="89" t="s">
        <v>746</v>
      </c>
      <c r="H167">
        <v>1</v>
      </c>
    </row>
    <row r="168" spans="1:8" ht="25.5" x14ac:dyDescent="0.25">
      <c r="A168" s="165"/>
      <c r="B168">
        <v>166</v>
      </c>
      <c r="C168" s="89" t="s">
        <v>747</v>
      </c>
      <c r="E168">
        <v>1</v>
      </c>
    </row>
    <row r="169" spans="1:8" x14ac:dyDescent="0.25">
      <c r="A169" s="165"/>
      <c r="B169">
        <v>167</v>
      </c>
      <c r="C169" s="89" t="s">
        <v>735</v>
      </c>
      <c r="H169">
        <v>1</v>
      </c>
    </row>
    <row r="170" spans="1:8" x14ac:dyDescent="0.25">
      <c r="A170" s="165"/>
      <c r="B170">
        <v>168</v>
      </c>
      <c r="C170" s="89" t="s">
        <v>748</v>
      </c>
      <c r="H170">
        <v>1</v>
      </c>
    </row>
    <row r="171" spans="1:8" ht="25.5" x14ac:dyDescent="0.25">
      <c r="A171" s="165"/>
      <c r="B171">
        <v>169</v>
      </c>
      <c r="C171" s="89" t="s">
        <v>749</v>
      </c>
      <c r="H171">
        <v>1</v>
      </c>
    </row>
    <row r="172" spans="1:8" x14ac:dyDescent="0.25">
      <c r="A172" s="165"/>
      <c r="B172">
        <v>170</v>
      </c>
      <c r="C172" s="89" t="s">
        <v>750</v>
      </c>
      <c r="H172">
        <v>1</v>
      </c>
    </row>
    <row r="173" spans="1:8" x14ac:dyDescent="0.25">
      <c r="A173" s="165"/>
      <c r="B173">
        <v>171</v>
      </c>
      <c r="C173" s="89" t="s">
        <v>751</v>
      </c>
      <c r="H173">
        <v>1</v>
      </c>
    </row>
    <row r="174" spans="1:8" x14ac:dyDescent="0.25">
      <c r="A174" s="165"/>
      <c r="B174">
        <v>172</v>
      </c>
      <c r="C174" s="80" t="s">
        <v>739</v>
      </c>
      <c r="H174">
        <v>1</v>
      </c>
    </row>
    <row r="175" spans="1:8" x14ac:dyDescent="0.25">
      <c r="A175" s="165"/>
      <c r="B175">
        <v>173</v>
      </c>
      <c r="C175" s="80" t="s">
        <v>752</v>
      </c>
      <c r="H175">
        <v>1</v>
      </c>
    </row>
    <row r="176" spans="1:8" ht="39" x14ac:dyDescent="0.25">
      <c r="A176" s="165"/>
      <c r="B176">
        <v>174</v>
      </c>
      <c r="C176" s="80" t="s">
        <v>753</v>
      </c>
      <c r="H176">
        <v>1</v>
      </c>
    </row>
    <row r="177" spans="1:9" x14ac:dyDescent="0.25">
      <c r="A177" s="165"/>
      <c r="B177">
        <v>175</v>
      </c>
      <c r="C177" s="80" t="s">
        <v>354</v>
      </c>
      <c r="G177">
        <v>1</v>
      </c>
    </row>
    <row r="178" spans="1:9" x14ac:dyDescent="0.25">
      <c r="A178" s="165"/>
      <c r="B178">
        <v>176</v>
      </c>
      <c r="C178" s="80" t="s">
        <v>754</v>
      </c>
      <c r="H178">
        <v>1</v>
      </c>
    </row>
    <row r="179" spans="1:9" x14ac:dyDescent="0.25">
      <c r="A179" s="165"/>
      <c r="B179">
        <v>177</v>
      </c>
      <c r="C179" s="80" t="s">
        <v>755</v>
      </c>
      <c r="H179">
        <v>1</v>
      </c>
    </row>
    <row r="180" spans="1:9" ht="39" x14ac:dyDescent="0.25">
      <c r="A180" s="165"/>
      <c r="B180">
        <v>178</v>
      </c>
      <c r="C180" s="80" t="s">
        <v>760</v>
      </c>
      <c r="I180">
        <v>1</v>
      </c>
    </row>
    <row r="181" spans="1:9" ht="39" x14ac:dyDescent="0.25">
      <c r="A181" s="165"/>
      <c r="B181">
        <v>179</v>
      </c>
      <c r="C181" s="80" t="s">
        <v>761</v>
      </c>
      <c r="I181">
        <v>1</v>
      </c>
    </row>
    <row r="182" spans="1:9" ht="23.25" customHeight="1" x14ac:dyDescent="0.25">
      <c r="A182" s="165"/>
      <c r="B182">
        <v>180</v>
      </c>
      <c r="C182" s="80" t="s">
        <v>762</v>
      </c>
      <c r="I182">
        <v>1</v>
      </c>
    </row>
    <row r="183" spans="1:9" ht="21" customHeight="1" x14ac:dyDescent="0.25">
      <c r="A183" s="165"/>
      <c r="B183">
        <v>181</v>
      </c>
      <c r="C183" s="80" t="s">
        <v>763</v>
      </c>
      <c r="I183">
        <v>1</v>
      </c>
    </row>
    <row r="184" spans="1:9" x14ac:dyDescent="0.25">
      <c r="A184" s="165"/>
      <c r="B184">
        <v>182</v>
      </c>
      <c r="C184" s="80" t="s">
        <v>756</v>
      </c>
      <c r="H184">
        <v>1</v>
      </c>
    </row>
    <row r="185" spans="1:9" x14ac:dyDescent="0.25">
      <c r="A185" s="165"/>
      <c r="B185">
        <v>183</v>
      </c>
      <c r="C185" s="80" t="s">
        <v>757</v>
      </c>
      <c r="H185">
        <v>1</v>
      </c>
    </row>
    <row r="186" spans="1:9" ht="26.25" x14ac:dyDescent="0.25">
      <c r="A186" s="165"/>
      <c r="B186">
        <v>184</v>
      </c>
      <c r="C186" s="80" t="s">
        <v>758</v>
      </c>
      <c r="I186">
        <v>1</v>
      </c>
    </row>
    <row r="187" spans="1:9" ht="39" x14ac:dyDescent="0.25">
      <c r="A187" s="165"/>
      <c r="B187">
        <v>185</v>
      </c>
      <c r="C187" s="80" t="s">
        <v>759</v>
      </c>
      <c r="H187">
        <v>1</v>
      </c>
    </row>
    <row r="188" spans="1:9" x14ac:dyDescent="0.25">
      <c r="A188" s="165"/>
      <c r="B188">
        <v>186</v>
      </c>
      <c r="C188" s="80" t="s">
        <v>391</v>
      </c>
      <c r="G188">
        <v>1</v>
      </c>
    </row>
    <row r="189" spans="1:9" x14ac:dyDescent="0.25">
      <c r="A189" s="164">
        <v>43948</v>
      </c>
      <c r="B189">
        <v>187</v>
      </c>
      <c r="C189" s="80" t="s">
        <v>764</v>
      </c>
      <c r="H189">
        <v>1</v>
      </c>
    </row>
    <row r="190" spans="1:9" x14ac:dyDescent="0.25">
      <c r="A190" s="165"/>
      <c r="B190">
        <v>188</v>
      </c>
      <c r="C190" s="80" t="s">
        <v>765</v>
      </c>
      <c r="G190">
        <v>1</v>
      </c>
    </row>
    <row r="191" spans="1:9" x14ac:dyDescent="0.25">
      <c r="A191" s="165"/>
      <c r="B191">
        <v>189</v>
      </c>
      <c r="C191" s="80" t="s">
        <v>766</v>
      </c>
      <c r="G191">
        <v>1</v>
      </c>
    </row>
    <row r="192" spans="1:9" x14ac:dyDescent="0.25">
      <c r="A192" s="165"/>
      <c r="B192">
        <v>190</v>
      </c>
      <c r="C192" s="80" t="s">
        <v>745</v>
      </c>
      <c r="G192">
        <v>1</v>
      </c>
    </row>
    <row r="193" spans="1:9" x14ac:dyDescent="0.25">
      <c r="A193" s="165"/>
      <c r="B193">
        <v>191</v>
      </c>
      <c r="C193" s="80" t="s">
        <v>767</v>
      </c>
      <c r="H193">
        <v>1</v>
      </c>
    </row>
    <row r="194" spans="1:9" ht="39" x14ac:dyDescent="0.25">
      <c r="A194" s="165"/>
      <c r="B194">
        <v>192</v>
      </c>
      <c r="C194" s="80" t="s">
        <v>768</v>
      </c>
      <c r="E194">
        <v>1</v>
      </c>
    </row>
    <row r="195" spans="1:9" ht="26.25" x14ac:dyDescent="0.25">
      <c r="A195" s="165"/>
      <c r="B195">
        <v>193</v>
      </c>
      <c r="C195" s="80" t="s">
        <v>769</v>
      </c>
      <c r="H195">
        <v>1</v>
      </c>
    </row>
    <row r="196" spans="1:9" x14ac:dyDescent="0.25">
      <c r="A196" s="165"/>
      <c r="B196">
        <v>194</v>
      </c>
      <c r="C196" s="80" t="s">
        <v>770</v>
      </c>
      <c r="H196">
        <v>1</v>
      </c>
    </row>
    <row r="197" spans="1:9" ht="39" x14ac:dyDescent="0.25">
      <c r="A197" s="165"/>
      <c r="B197">
        <v>195</v>
      </c>
      <c r="C197" s="80" t="s">
        <v>771</v>
      </c>
      <c r="E197">
        <v>1</v>
      </c>
    </row>
    <row r="198" spans="1:9" ht="39" x14ac:dyDescent="0.25">
      <c r="A198" s="165"/>
      <c r="B198">
        <v>196</v>
      </c>
      <c r="C198" s="80" t="s">
        <v>772</v>
      </c>
      <c r="H198">
        <v>1</v>
      </c>
    </row>
    <row r="199" spans="1:9" ht="26.25" x14ac:dyDescent="0.25">
      <c r="A199" s="165"/>
      <c r="B199">
        <v>197</v>
      </c>
      <c r="C199" s="80" t="s">
        <v>749</v>
      </c>
      <c r="H199">
        <v>1</v>
      </c>
    </row>
    <row r="200" spans="1:9" x14ac:dyDescent="0.25">
      <c r="A200" s="165"/>
      <c r="B200">
        <v>198</v>
      </c>
      <c r="C200" t="s">
        <v>773</v>
      </c>
      <c r="H200">
        <v>1</v>
      </c>
    </row>
    <row r="201" spans="1:9" x14ac:dyDescent="0.25">
      <c r="A201" s="165"/>
      <c r="B201">
        <v>199</v>
      </c>
      <c r="C201" s="80" t="s">
        <v>739</v>
      </c>
      <c r="H201">
        <v>1</v>
      </c>
    </row>
    <row r="202" spans="1:9" x14ac:dyDescent="0.25">
      <c r="A202" s="165"/>
      <c r="B202">
        <v>200</v>
      </c>
      <c r="C202" s="80" t="s">
        <v>774</v>
      </c>
      <c r="H202">
        <v>1</v>
      </c>
    </row>
    <row r="203" spans="1:9" ht="39" x14ac:dyDescent="0.25">
      <c r="A203" s="165"/>
      <c r="B203">
        <v>201</v>
      </c>
      <c r="C203" s="80" t="s">
        <v>775</v>
      </c>
      <c r="H203">
        <v>1</v>
      </c>
    </row>
    <row r="204" spans="1:9" x14ac:dyDescent="0.25">
      <c r="A204" s="165"/>
      <c r="B204">
        <v>202</v>
      </c>
      <c r="C204" s="80" t="s">
        <v>354</v>
      </c>
      <c r="G204">
        <v>1</v>
      </c>
    </row>
    <row r="205" spans="1:9" x14ac:dyDescent="0.25">
      <c r="A205" s="165"/>
      <c r="B205">
        <v>203</v>
      </c>
      <c r="C205" s="80" t="s">
        <v>776</v>
      </c>
      <c r="H205">
        <v>1</v>
      </c>
    </row>
    <row r="206" spans="1:9" x14ac:dyDescent="0.25">
      <c r="A206" s="165"/>
      <c r="B206">
        <v>204</v>
      </c>
      <c r="C206" s="80" t="s">
        <v>755</v>
      </c>
      <c r="H206">
        <v>1</v>
      </c>
    </row>
    <row r="207" spans="1:9" ht="39" x14ac:dyDescent="0.25">
      <c r="A207" s="165"/>
      <c r="B207">
        <v>205</v>
      </c>
      <c r="C207" s="80" t="s">
        <v>777</v>
      </c>
      <c r="I207">
        <v>1</v>
      </c>
    </row>
    <row r="208" spans="1:9" ht="39" x14ac:dyDescent="0.25">
      <c r="A208" s="165"/>
      <c r="B208">
        <v>206</v>
      </c>
      <c r="C208" s="80" t="s">
        <v>778</v>
      </c>
      <c r="I208">
        <v>1</v>
      </c>
    </row>
    <row r="209" spans="1:9" x14ac:dyDescent="0.25">
      <c r="A209" s="165"/>
      <c r="B209">
        <v>207</v>
      </c>
      <c r="C209" s="80" t="s">
        <v>779</v>
      </c>
      <c r="I209">
        <v>1</v>
      </c>
    </row>
    <row r="210" spans="1:9" ht="26.25" x14ac:dyDescent="0.25">
      <c r="A210" s="165"/>
      <c r="B210">
        <v>208</v>
      </c>
      <c r="C210" s="80" t="s">
        <v>780</v>
      </c>
      <c r="I210">
        <v>1</v>
      </c>
    </row>
    <row r="211" spans="1:9" x14ac:dyDescent="0.25">
      <c r="A211" s="165"/>
      <c r="B211">
        <v>209</v>
      </c>
      <c r="C211" s="80" t="s">
        <v>781</v>
      </c>
      <c r="I211">
        <v>1</v>
      </c>
    </row>
    <row r="212" spans="1:9" ht="39" x14ac:dyDescent="0.25">
      <c r="A212" s="165"/>
      <c r="B212">
        <v>210</v>
      </c>
      <c r="C212" s="80" t="s">
        <v>782</v>
      </c>
      <c r="H212">
        <v>1</v>
      </c>
    </row>
    <row r="213" spans="1:9" x14ac:dyDescent="0.25">
      <c r="A213" s="165"/>
      <c r="B213">
        <v>211</v>
      </c>
      <c r="C213" t="s">
        <v>354</v>
      </c>
      <c r="G213">
        <v>1</v>
      </c>
    </row>
    <row r="214" spans="1:9" x14ac:dyDescent="0.25">
      <c r="E214">
        <f>SUM(E3:E213)</f>
        <v>9</v>
      </c>
      <c r="F214">
        <f t="shared" ref="F214:I214" si="0">SUM(F3:F213)</f>
        <v>81</v>
      </c>
      <c r="G214">
        <f t="shared" si="0"/>
        <v>23</v>
      </c>
      <c r="H214">
        <f t="shared" si="0"/>
        <v>64</v>
      </c>
      <c r="I214">
        <f t="shared" si="0"/>
        <v>34</v>
      </c>
    </row>
    <row r="215" spans="1:9" x14ac:dyDescent="0.25">
      <c r="E215" s="99">
        <f>E214/211*100</f>
        <v>4.2654028436018958</v>
      </c>
      <c r="F215" s="99">
        <f t="shared" ref="F215:I215" si="1">F214/211*100</f>
        <v>38.388625592417064</v>
      </c>
      <c r="G215" s="99">
        <f t="shared" si="1"/>
        <v>10.900473933649289</v>
      </c>
      <c r="H215" s="99">
        <f t="shared" si="1"/>
        <v>30.33175355450237</v>
      </c>
      <c r="I215" s="99">
        <f t="shared" si="1"/>
        <v>16.113744075829384</v>
      </c>
    </row>
  </sheetData>
  <mergeCells count="6">
    <mergeCell ref="E1:I1"/>
    <mergeCell ref="A3:A18"/>
    <mergeCell ref="A19:A142"/>
    <mergeCell ref="A143:A162"/>
    <mergeCell ref="A163:A188"/>
    <mergeCell ref="A189:A2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8"/>
  <sheetViews>
    <sheetView tabSelected="1" topLeftCell="X127" workbookViewId="0">
      <selection activeCell="AM144" sqref="AM144"/>
    </sheetView>
  </sheetViews>
  <sheetFormatPr defaultRowHeight="15" x14ac:dyDescent="0.25"/>
  <cols>
    <col min="1" max="1" width="9.5703125" bestFit="1" customWidth="1"/>
    <col min="2" max="3" width="9.5703125" style="104" customWidth="1"/>
    <col min="4" max="4" width="17" customWidth="1"/>
    <col min="5" max="10" width="10.7109375" customWidth="1"/>
    <col min="11" max="11" width="9.5703125" bestFit="1" customWidth="1"/>
    <col min="12" max="12" width="9.140625" style="104"/>
    <col min="14" max="14" width="15.5703125" customWidth="1"/>
    <col min="15" max="20" width="10.7109375" customWidth="1"/>
    <col min="21" max="21" width="9.5703125" bestFit="1" customWidth="1"/>
    <col min="24" max="24" width="19.42578125" customWidth="1"/>
    <col min="35" max="35" width="18.28515625" customWidth="1"/>
    <col min="36" max="38" width="5.42578125" customWidth="1"/>
    <col min="39" max="39" width="6.7109375" customWidth="1"/>
    <col min="40" max="40" width="5.85546875" customWidth="1"/>
    <col min="41" max="41" width="13.140625" customWidth="1"/>
    <col min="42" max="44" width="9.140625" customWidth="1"/>
    <col min="45" max="45" width="10.28515625" customWidth="1"/>
    <col min="46" max="46" width="10.85546875" customWidth="1"/>
  </cols>
  <sheetData>
    <row r="1" spans="1:30" x14ac:dyDescent="0.25">
      <c r="A1" s="165" t="s">
        <v>785</v>
      </c>
      <c r="B1" s="165"/>
      <c r="C1" s="165"/>
      <c r="D1" s="165"/>
      <c r="E1" s="69" t="s">
        <v>843</v>
      </c>
      <c r="F1" s="69" t="s">
        <v>850</v>
      </c>
      <c r="G1" s="69" t="s">
        <v>1464</v>
      </c>
      <c r="H1" s="69" t="s">
        <v>235</v>
      </c>
      <c r="I1" s="69" t="s">
        <v>236</v>
      </c>
      <c r="J1" s="69" t="s">
        <v>851</v>
      </c>
      <c r="K1" s="165" t="s">
        <v>786</v>
      </c>
      <c r="L1" s="165"/>
      <c r="M1" s="165"/>
      <c r="N1" s="165"/>
      <c r="O1" s="69" t="s">
        <v>843</v>
      </c>
      <c r="P1" s="69" t="s">
        <v>233</v>
      </c>
      <c r="Q1" s="69" t="s">
        <v>234</v>
      </c>
      <c r="R1" s="69" t="s">
        <v>235</v>
      </c>
      <c r="S1" s="69" t="s">
        <v>236</v>
      </c>
      <c r="T1" s="69" t="s">
        <v>851</v>
      </c>
      <c r="U1" s="165" t="s">
        <v>787</v>
      </c>
      <c r="V1" s="165"/>
      <c r="W1" s="165"/>
      <c r="X1" s="165"/>
      <c r="Y1" s="69" t="s">
        <v>843</v>
      </c>
      <c r="Z1" s="69" t="s">
        <v>233</v>
      </c>
      <c r="AA1" s="69" t="s">
        <v>234</v>
      </c>
      <c r="AB1" s="69" t="s">
        <v>235</v>
      </c>
      <c r="AC1" s="69" t="s">
        <v>236</v>
      </c>
      <c r="AD1" s="69" t="s">
        <v>851</v>
      </c>
    </row>
    <row r="2" spans="1:30" ht="38.25" customHeight="1" x14ac:dyDescent="0.25">
      <c r="A2" s="164">
        <v>43923</v>
      </c>
      <c r="B2" s="187">
        <v>4</v>
      </c>
      <c r="C2" s="103">
        <v>1</v>
      </c>
      <c r="D2" s="75" t="s">
        <v>95</v>
      </c>
      <c r="E2" s="75"/>
      <c r="F2" s="75"/>
      <c r="G2" s="75"/>
      <c r="H2" s="75">
        <v>1</v>
      </c>
      <c r="I2" s="75"/>
      <c r="J2" s="75"/>
      <c r="K2" s="164">
        <v>43922</v>
      </c>
      <c r="L2" s="187">
        <v>32</v>
      </c>
      <c r="M2">
        <v>1</v>
      </c>
      <c r="N2" s="46" t="s">
        <v>14</v>
      </c>
      <c r="O2" s="122"/>
      <c r="P2" s="122"/>
      <c r="Q2" s="122"/>
      <c r="R2" s="122"/>
      <c r="S2" s="122">
        <v>1</v>
      </c>
      <c r="T2" s="122"/>
      <c r="U2" s="185">
        <v>43930</v>
      </c>
      <c r="V2" s="165">
        <v>15</v>
      </c>
      <c r="W2">
        <v>1</v>
      </c>
      <c r="X2" s="53" t="s">
        <v>837</v>
      </c>
      <c r="AB2">
        <v>1</v>
      </c>
    </row>
    <row r="3" spans="1:30" ht="25.5" x14ac:dyDescent="0.25">
      <c r="A3" s="164"/>
      <c r="B3" s="187"/>
      <c r="C3" s="103">
        <v>2</v>
      </c>
      <c r="D3" s="75" t="s">
        <v>798</v>
      </c>
      <c r="E3" s="75"/>
      <c r="F3" s="75"/>
      <c r="G3" s="75"/>
      <c r="H3" s="75">
        <v>1</v>
      </c>
      <c r="I3" s="75"/>
      <c r="J3" s="75"/>
      <c r="K3" s="165"/>
      <c r="L3" s="187"/>
      <c r="M3">
        <v>2</v>
      </c>
      <c r="N3" s="46" t="s">
        <v>194</v>
      </c>
      <c r="O3" s="122"/>
      <c r="P3" s="122"/>
      <c r="Q3" s="122"/>
      <c r="R3" s="122"/>
      <c r="S3" s="122">
        <v>1</v>
      </c>
      <c r="T3" s="122"/>
      <c r="U3" s="186"/>
      <c r="V3" s="165"/>
      <c r="W3">
        <v>2</v>
      </c>
      <c r="X3" s="53" t="s">
        <v>838</v>
      </c>
      <c r="AC3">
        <v>1</v>
      </c>
    </row>
    <row r="4" spans="1:30" ht="26.25" x14ac:dyDescent="0.25">
      <c r="A4" s="164"/>
      <c r="B4" s="187"/>
      <c r="C4" s="103">
        <v>3</v>
      </c>
      <c r="D4" s="75" t="s">
        <v>799</v>
      </c>
      <c r="E4" s="75"/>
      <c r="F4" s="75"/>
      <c r="G4" s="75"/>
      <c r="H4" s="75"/>
      <c r="I4" s="75">
        <v>1</v>
      </c>
      <c r="J4" s="75"/>
      <c r="K4" s="165"/>
      <c r="L4" s="187"/>
      <c r="M4">
        <v>3</v>
      </c>
      <c r="N4" s="46" t="s">
        <v>14</v>
      </c>
      <c r="O4" s="122"/>
      <c r="P4" s="122"/>
      <c r="Q4" s="122"/>
      <c r="R4" s="122"/>
      <c r="S4" s="122">
        <v>1</v>
      </c>
      <c r="T4" s="122"/>
      <c r="U4" s="186"/>
      <c r="V4" s="165"/>
      <c r="W4">
        <v>3</v>
      </c>
      <c r="X4" s="53" t="s">
        <v>840</v>
      </c>
      <c r="AB4">
        <v>1</v>
      </c>
    </row>
    <row r="5" spans="1:30" ht="80.25" customHeight="1" x14ac:dyDescent="0.25">
      <c r="A5" s="164"/>
      <c r="B5" s="187"/>
      <c r="C5" s="103">
        <v>4</v>
      </c>
      <c r="D5" s="75" t="s">
        <v>97</v>
      </c>
      <c r="E5" s="75"/>
      <c r="F5" s="75"/>
      <c r="G5" s="75"/>
      <c r="H5" s="75"/>
      <c r="I5" s="75">
        <v>1</v>
      </c>
      <c r="J5" s="75"/>
      <c r="K5" s="165"/>
      <c r="L5" s="187"/>
      <c r="M5">
        <v>4</v>
      </c>
      <c r="N5" s="46" t="s">
        <v>14</v>
      </c>
      <c r="O5" s="122"/>
      <c r="P5" s="122"/>
      <c r="Q5" s="122"/>
      <c r="R5" s="122"/>
      <c r="S5" s="122">
        <v>1</v>
      </c>
      <c r="T5" s="122"/>
      <c r="U5" s="186"/>
      <c r="V5" s="165"/>
      <c r="W5">
        <v>4</v>
      </c>
      <c r="X5" s="53" t="s">
        <v>839</v>
      </c>
      <c r="AB5">
        <v>1</v>
      </c>
    </row>
    <row r="6" spans="1:30" ht="25.5" x14ac:dyDescent="0.25">
      <c r="A6" s="164"/>
      <c r="B6" s="187"/>
      <c r="C6" s="103">
        <v>5</v>
      </c>
      <c r="D6" s="75" t="s">
        <v>800</v>
      </c>
      <c r="E6" s="75"/>
      <c r="F6" s="75"/>
      <c r="G6" s="75"/>
      <c r="H6" s="75"/>
      <c r="I6" s="75">
        <v>1</v>
      </c>
      <c r="J6" s="75"/>
      <c r="K6" s="165"/>
      <c r="L6" s="187"/>
      <c r="M6">
        <v>5</v>
      </c>
      <c r="N6" s="46" t="s">
        <v>14</v>
      </c>
      <c r="O6" s="122"/>
      <c r="P6" s="122"/>
      <c r="Q6" s="122"/>
      <c r="R6" s="122"/>
      <c r="S6" s="122">
        <v>1</v>
      </c>
      <c r="T6" s="122"/>
      <c r="U6" s="186"/>
      <c r="V6" s="165"/>
      <c r="W6">
        <v>5</v>
      </c>
      <c r="X6" s="53" t="s">
        <v>29</v>
      </c>
      <c r="AB6">
        <v>1</v>
      </c>
    </row>
    <row r="7" spans="1:30" x14ac:dyDescent="0.25">
      <c r="A7" s="164">
        <v>43926</v>
      </c>
      <c r="B7" s="187">
        <v>3</v>
      </c>
      <c r="C7" s="103">
        <v>6</v>
      </c>
      <c r="D7" s="75" t="s">
        <v>102</v>
      </c>
      <c r="E7" s="75"/>
      <c r="F7" s="75"/>
      <c r="G7" s="75"/>
      <c r="H7" s="75"/>
      <c r="I7" s="75">
        <v>1</v>
      </c>
      <c r="J7" s="75"/>
      <c r="K7" s="165"/>
      <c r="L7" s="187"/>
      <c r="M7">
        <v>6</v>
      </c>
      <c r="N7" s="46" t="s">
        <v>14</v>
      </c>
      <c r="O7" s="122"/>
      <c r="P7" s="122"/>
      <c r="Q7" s="122"/>
      <c r="R7" s="122"/>
      <c r="S7" s="122">
        <v>1</v>
      </c>
      <c r="T7" s="122"/>
      <c r="U7" s="186"/>
      <c r="V7" s="165"/>
      <c r="W7">
        <v>6</v>
      </c>
      <c r="X7" s="53" t="s">
        <v>31</v>
      </c>
      <c r="AC7">
        <v>1</v>
      </c>
    </row>
    <row r="8" spans="1:30" x14ac:dyDescent="0.25">
      <c r="A8" s="165"/>
      <c r="B8" s="187"/>
      <c r="C8" s="103">
        <v>7</v>
      </c>
      <c r="D8" s="75" t="s">
        <v>102</v>
      </c>
      <c r="E8" s="75"/>
      <c r="F8" s="75"/>
      <c r="G8" s="75"/>
      <c r="H8" s="75"/>
      <c r="I8" s="75">
        <v>1</v>
      </c>
      <c r="J8" s="75"/>
      <c r="K8" s="165"/>
      <c r="L8" s="187"/>
      <c r="M8">
        <v>7</v>
      </c>
      <c r="N8" s="46" t="s">
        <v>14</v>
      </c>
      <c r="O8" s="122"/>
      <c r="P8" s="122"/>
      <c r="Q8" s="122"/>
      <c r="R8" s="122"/>
      <c r="S8" s="122">
        <v>1</v>
      </c>
      <c r="T8" s="122"/>
      <c r="U8" s="186"/>
      <c r="V8" s="165"/>
      <c r="W8">
        <v>7</v>
      </c>
      <c r="X8" s="53" t="s">
        <v>855</v>
      </c>
      <c r="AC8">
        <v>1</v>
      </c>
    </row>
    <row r="9" spans="1:30" ht="26.25" x14ac:dyDescent="0.25">
      <c r="A9" s="165"/>
      <c r="B9" s="187"/>
      <c r="C9" s="103">
        <v>8</v>
      </c>
      <c r="D9" s="75" t="s">
        <v>102</v>
      </c>
      <c r="E9" s="75"/>
      <c r="F9" s="75"/>
      <c r="G9" s="75"/>
      <c r="H9" s="75"/>
      <c r="I9" s="75">
        <v>1</v>
      </c>
      <c r="J9" s="75"/>
      <c r="K9" s="165"/>
      <c r="L9" s="187"/>
      <c r="M9">
        <v>8</v>
      </c>
      <c r="N9" s="46" t="s">
        <v>14</v>
      </c>
      <c r="O9" s="122"/>
      <c r="P9" s="122"/>
      <c r="Q9" s="122"/>
      <c r="R9" s="122"/>
      <c r="S9" s="122">
        <v>1</v>
      </c>
      <c r="T9" s="122"/>
      <c r="U9" s="186"/>
      <c r="V9" s="165"/>
      <c r="W9">
        <v>8</v>
      </c>
      <c r="X9" s="53" t="s">
        <v>854</v>
      </c>
      <c r="AC9">
        <v>1</v>
      </c>
    </row>
    <row r="10" spans="1:30" ht="25.5" x14ac:dyDescent="0.25">
      <c r="A10" s="164">
        <v>43930</v>
      </c>
      <c r="B10" s="187">
        <v>6</v>
      </c>
      <c r="C10" s="103">
        <v>9</v>
      </c>
      <c r="D10" s="75" t="s">
        <v>105</v>
      </c>
      <c r="E10" s="75"/>
      <c r="F10" s="75"/>
      <c r="G10" s="75"/>
      <c r="H10" s="75">
        <v>1</v>
      </c>
      <c r="I10" s="75"/>
      <c r="J10" s="75"/>
      <c r="K10" s="165"/>
      <c r="L10" s="187"/>
      <c r="M10">
        <v>9</v>
      </c>
      <c r="N10" s="46" t="s">
        <v>14</v>
      </c>
      <c r="O10" s="122"/>
      <c r="P10" s="122"/>
      <c r="Q10" s="122"/>
      <c r="R10" s="122"/>
      <c r="S10" s="122">
        <v>1</v>
      </c>
      <c r="T10" s="122"/>
      <c r="U10" s="186"/>
      <c r="V10" s="165"/>
      <c r="W10">
        <v>9</v>
      </c>
      <c r="X10" s="53" t="s">
        <v>852</v>
      </c>
      <c r="AB10">
        <v>1</v>
      </c>
    </row>
    <row r="11" spans="1:30" ht="25.5" x14ac:dyDescent="0.25">
      <c r="A11" s="164"/>
      <c r="B11" s="187"/>
      <c r="C11" s="103">
        <v>10</v>
      </c>
      <c r="D11" s="75" t="s">
        <v>106</v>
      </c>
      <c r="E11" s="75"/>
      <c r="F11" s="75"/>
      <c r="G11" s="75"/>
      <c r="H11" s="75">
        <v>1</v>
      </c>
      <c r="I11" s="75"/>
      <c r="J11" s="75"/>
      <c r="K11" s="165"/>
      <c r="L11" s="187"/>
      <c r="M11">
        <v>10</v>
      </c>
      <c r="N11" s="46" t="s">
        <v>14</v>
      </c>
      <c r="O11" s="122"/>
      <c r="P11" s="122"/>
      <c r="Q11" s="122"/>
      <c r="R11" s="122"/>
      <c r="S11" s="122">
        <v>1</v>
      </c>
      <c r="T11" s="122"/>
      <c r="U11" s="186"/>
      <c r="V11" s="165"/>
      <c r="W11">
        <v>10</v>
      </c>
      <c r="X11" s="53" t="s">
        <v>853</v>
      </c>
      <c r="AC11">
        <v>1</v>
      </c>
    </row>
    <row r="12" spans="1:30" ht="38.25" x14ac:dyDescent="0.25">
      <c r="A12" s="164"/>
      <c r="B12" s="187"/>
      <c r="C12" s="103">
        <v>11</v>
      </c>
      <c r="D12" s="75" t="s">
        <v>801</v>
      </c>
      <c r="E12" s="75"/>
      <c r="F12" s="75"/>
      <c r="G12" s="75"/>
      <c r="H12" s="75">
        <v>1</v>
      </c>
      <c r="I12" s="75"/>
      <c r="J12" s="75"/>
      <c r="K12" s="165"/>
      <c r="L12" s="187"/>
      <c r="M12">
        <v>11</v>
      </c>
      <c r="N12" s="46" t="s">
        <v>14</v>
      </c>
      <c r="O12" s="122"/>
      <c r="P12" s="122"/>
      <c r="Q12" s="122"/>
      <c r="R12" s="122"/>
      <c r="S12" s="122">
        <v>1</v>
      </c>
      <c r="T12" s="122"/>
      <c r="U12" s="186"/>
      <c r="V12" s="165"/>
      <c r="W12">
        <v>11</v>
      </c>
      <c r="X12" s="53" t="s">
        <v>852</v>
      </c>
      <c r="AB12">
        <v>1</v>
      </c>
    </row>
    <row r="13" spans="1:30" ht="38.25" x14ac:dyDescent="0.25">
      <c r="A13" s="164"/>
      <c r="B13" s="187"/>
      <c r="C13" s="103">
        <v>12</v>
      </c>
      <c r="D13" s="75" t="s">
        <v>802</v>
      </c>
      <c r="E13" s="75"/>
      <c r="F13" s="75"/>
      <c r="G13" s="75"/>
      <c r="H13" s="75"/>
      <c r="I13" s="75">
        <v>1</v>
      </c>
      <c r="J13" s="75"/>
      <c r="K13" s="165"/>
      <c r="L13" s="187"/>
      <c r="M13">
        <v>12</v>
      </c>
      <c r="N13" s="46" t="s">
        <v>856</v>
      </c>
      <c r="O13" s="122"/>
      <c r="P13" s="122"/>
      <c r="Q13" s="122"/>
      <c r="R13" s="122">
        <v>1</v>
      </c>
      <c r="S13" s="122"/>
      <c r="T13" s="122"/>
      <c r="U13" s="186"/>
      <c r="V13" s="165"/>
      <c r="W13">
        <v>12</v>
      </c>
      <c r="X13" s="53" t="s">
        <v>10</v>
      </c>
      <c r="Y13" s="73"/>
      <c r="Z13" s="73"/>
      <c r="AA13" s="73"/>
      <c r="AC13">
        <v>1</v>
      </c>
    </row>
    <row r="14" spans="1:30" ht="25.5" x14ac:dyDescent="0.25">
      <c r="A14" s="164"/>
      <c r="B14" s="187"/>
      <c r="C14" s="103">
        <v>13</v>
      </c>
      <c r="D14" s="75" t="s">
        <v>804</v>
      </c>
      <c r="E14" s="75"/>
      <c r="F14" s="75"/>
      <c r="G14" s="75"/>
      <c r="H14" s="75">
        <v>1</v>
      </c>
      <c r="I14" s="75"/>
      <c r="J14" s="75"/>
      <c r="K14" s="165"/>
      <c r="L14" s="187"/>
      <c r="M14">
        <v>13</v>
      </c>
      <c r="N14" s="46" t="s">
        <v>14</v>
      </c>
      <c r="O14" s="122"/>
      <c r="P14" s="122"/>
      <c r="Q14" s="122"/>
      <c r="R14" s="122"/>
      <c r="S14" s="122">
        <v>1</v>
      </c>
      <c r="T14" s="122"/>
      <c r="U14" s="186"/>
      <c r="V14" s="165"/>
      <c r="W14">
        <v>13</v>
      </c>
      <c r="X14" s="53" t="s">
        <v>857</v>
      </c>
      <c r="Y14" s="73"/>
      <c r="Z14" s="73"/>
      <c r="AA14" s="73"/>
      <c r="AB14">
        <v>1</v>
      </c>
    </row>
    <row r="15" spans="1:30" x14ac:dyDescent="0.25">
      <c r="A15" s="164"/>
      <c r="B15" s="187"/>
      <c r="C15" s="103">
        <v>14</v>
      </c>
      <c r="D15" s="75" t="s">
        <v>803</v>
      </c>
      <c r="E15" s="75"/>
      <c r="F15" s="75"/>
      <c r="G15" s="75"/>
      <c r="H15" s="75"/>
      <c r="I15" s="75">
        <v>1</v>
      </c>
      <c r="J15" s="75"/>
      <c r="K15" s="165"/>
      <c r="L15" s="187"/>
      <c r="M15">
        <v>14</v>
      </c>
      <c r="N15" s="46" t="s">
        <v>14</v>
      </c>
      <c r="O15" s="122"/>
      <c r="P15" s="122"/>
      <c r="Q15" s="122"/>
      <c r="R15" s="122"/>
      <c r="S15" s="122">
        <v>1</v>
      </c>
      <c r="T15" s="122"/>
      <c r="U15" s="186"/>
      <c r="V15" s="165"/>
      <c r="W15">
        <v>14</v>
      </c>
      <c r="X15" s="53" t="s">
        <v>814</v>
      </c>
      <c r="AC15">
        <v>1</v>
      </c>
    </row>
    <row r="16" spans="1:30" x14ac:dyDescent="0.25">
      <c r="A16" s="164"/>
      <c r="B16" s="187"/>
      <c r="C16" s="103">
        <v>15</v>
      </c>
      <c r="D16" s="75" t="s">
        <v>10</v>
      </c>
      <c r="E16" s="75"/>
      <c r="F16" s="75"/>
      <c r="G16" s="75"/>
      <c r="H16" s="75"/>
      <c r="I16" s="75">
        <v>1</v>
      </c>
      <c r="J16" s="75"/>
      <c r="K16" s="165"/>
      <c r="L16" s="187"/>
      <c r="M16">
        <v>15</v>
      </c>
      <c r="N16" s="46" t="s">
        <v>14</v>
      </c>
      <c r="O16" s="122"/>
      <c r="P16" s="122"/>
      <c r="Q16" s="122"/>
      <c r="R16" s="122"/>
      <c r="S16" s="122">
        <v>1</v>
      </c>
      <c r="T16" s="122"/>
      <c r="U16" s="186"/>
      <c r="V16" s="165"/>
      <c r="W16">
        <v>15</v>
      </c>
      <c r="X16" s="53" t="s">
        <v>818</v>
      </c>
      <c r="AB16">
        <v>1</v>
      </c>
    </row>
    <row r="17" spans="1:29" ht="25.5" x14ac:dyDescent="0.25">
      <c r="A17" s="164"/>
      <c r="B17" s="187"/>
      <c r="C17" s="103">
        <v>16</v>
      </c>
      <c r="D17" s="75" t="s">
        <v>804</v>
      </c>
      <c r="E17" s="75"/>
      <c r="F17" s="75"/>
      <c r="G17" s="75"/>
      <c r="H17" s="75">
        <v>1</v>
      </c>
      <c r="I17" s="75"/>
      <c r="J17" s="75"/>
      <c r="K17" s="165"/>
      <c r="L17" s="187"/>
      <c r="M17">
        <v>16</v>
      </c>
      <c r="N17" s="46" t="s">
        <v>14</v>
      </c>
      <c r="O17" s="122"/>
      <c r="P17" s="122"/>
      <c r="Q17" s="122"/>
      <c r="R17" s="122"/>
      <c r="S17" s="122">
        <v>1</v>
      </c>
      <c r="T17" s="122"/>
      <c r="U17" s="186"/>
      <c r="V17" s="165"/>
      <c r="W17">
        <v>16</v>
      </c>
      <c r="X17" s="53" t="s">
        <v>814</v>
      </c>
      <c r="AC17">
        <v>1</v>
      </c>
    </row>
    <row r="18" spans="1:29" x14ac:dyDescent="0.25">
      <c r="A18" s="164"/>
      <c r="B18" s="187"/>
      <c r="C18" s="103">
        <v>17</v>
      </c>
      <c r="D18" s="75" t="s">
        <v>805</v>
      </c>
      <c r="E18" s="75"/>
      <c r="F18" s="75"/>
      <c r="G18" s="75"/>
      <c r="H18" s="75"/>
      <c r="I18" s="75">
        <v>1</v>
      </c>
      <c r="J18" s="75"/>
      <c r="K18" s="165"/>
      <c r="L18" s="187"/>
      <c r="M18">
        <v>17</v>
      </c>
      <c r="N18" s="46" t="s">
        <v>14</v>
      </c>
      <c r="O18" s="122"/>
      <c r="P18" s="122"/>
      <c r="Q18" s="122"/>
      <c r="R18" s="122"/>
      <c r="S18" s="122">
        <v>1</v>
      </c>
      <c r="T18" s="122"/>
      <c r="U18" s="186"/>
      <c r="V18" s="165"/>
      <c r="W18">
        <v>17</v>
      </c>
      <c r="X18" s="53" t="s">
        <v>858</v>
      </c>
      <c r="AB18">
        <v>1</v>
      </c>
    </row>
    <row r="19" spans="1:29" x14ac:dyDescent="0.25">
      <c r="A19" s="164">
        <v>43931</v>
      </c>
      <c r="B19" s="187">
        <v>3</v>
      </c>
      <c r="C19" s="103">
        <v>18</v>
      </c>
      <c r="D19" s="102" t="s">
        <v>806</v>
      </c>
      <c r="E19" s="102"/>
      <c r="F19" s="102"/>
      <c r="G19" s="102"/>
      <c r="H19" s="102">
        <v>1</v>
      </c>
      <c r="I19" s="102"/>
      <c r="J19" s="102"/>
      <c r="K19" s="165"/>
      <c r="L19" s="187"/>
      <c r="M19">
        <v>18</v>
      </c>
      <c r="N19" s="46" t="s">
        <v>14</v>
      </c>
      <c r="O19" s="122"/>
      <c r="P19" s="122"/>
      <c r="Q19" s="122"/>
      <c r="R19" s="122"/>
      <c r="S19" s="122">
        <v>1</v>
      </c>
      <c r="T19" s="122"/>
      <c r="U19" s="186"/>
      <c r="V19" s="165"/>
      <c r="W19">
        <v>18</v>
      </c>
      <c r="X19" s="53" t="s">
        <v>859</v>
      </c>
      <c r="AC19">
        <v>1</v>
      </c>
    </row>
    <row r="20" spans="1:29" x14ac:dyDescent="0.25">
      <c r="A20" s="165"/>
      <c r="B20" s="187"/>
      <c r="C20" s="103">
        <v>19</v>
      </c>
      <c r="D20" s="102" t="s">
        <v>807</v>
      </c>
      <c r="E20" s="102"/>
      <c r="F20" s="102"/>
      <c r="G20" s="102"/>
      <c r="H20" s="102"/>
      <c r="I20" s="102">
        <v>1</v>
      </c>
      <c r="J20" s="102"/>
      <c r="K20" s="165"/>
      <c r="L20" s="187"/>
      <c r="M20">
        <v>19</v>
      </c>
      <c r="N20" s="46" t="s">
        <v>14</v>
      </c>
      <c r="O20" s="122"/>
      <c r="P20" s="122"/>
      <c r="Q20" s="122"/>
      <c r="R20" s="122"/>
      <c r="S20" s="122">
        <v>1</v>
      </c>
      <c r="T20" s="122"/>
      <c r="U20" s="186"/>
      <c r="V20" s="165"/>
      <c r="W20">
        <v>19</v>
      </c>
      <c r="X20" s="53" t="s">
        <v>860</v>
      </c>
      <c r="AB20">
        <v>1</v>
      </c>
    </row>
    <row r="21" spans="1:29" ht="28.5" x14ac:dyDescent="0.25">
      <c r="A21" s="165"/>
      <c r="B21" s="187"/>
      <c r="C21" s="103">
        <v>20</v>
      </c>
      <c r="D21" s="102" t="s">
        <v>808</v>
      </c>
      <c r="E21" s="102"/>
      <c r="F21" s="102"/>
      <c r="G21" s="102"/>
      <c r="H21" s="102">
        <v>1</v>
      </c>
      <c r="I21" s="102"/>
      <c r="J21" s="102"/>
      <c r="K21" s="165"/>
      <c r="L21" s="187"/>
      <c r="M21">
        <v>20</v>
      </c>
      <c r="N21" s="46" t="s">
        <v>14</v>
      </c>
      <c r="O21" s="122"/>
      <c r="P21" s="122"/>
      <c r="Q21" s="122"/>
      <c r="R21" s="122"/>
      <c r="S21" s="122">
        <v>1</v>
      </c>
      <c r="T21" s="122"/>
      <c r="U21" s="186"/>
      <c r="V21" s="165"/>
      <c r="W21">
        <v>20</v>
      </c>
      <c r="X21" s="53" t="s">
        <v>29</v>
      </c>
      <c r="AB21">
        <v>1</v>
      </c>
    </row>
    <row r="22" spans="1:29" x14ac:dyDescent="0.25">
      <c r="A22" s="165"/>
      <c r="B22" s="187"/>
      <c r="C22" s="103">
        <v>21</v>
      </c>
      <c r="D22" s="102" t="s">
        <v>807</v>
      </c>
      <c r="E22" s="102"/>
      <c r="F22" s="102"/>
      <c r="G22" s="102"/>
      <c r="H22" s="102"/>
      <c r="I22" s="102">
        <v>1</v>
      </c>
      <c r="J22" s="102"/>
      <c r="K22" s="165"/>
      <c r="L22" s="187"/>
      <c r="M22">
        <v>21</v>
      </c>
      <c r="N22" s="46" t="s">
        <v>14</v>
      </c>
      <c r="O22" s="122"/>
      <c r="P22" s="122"/>
      <c r="Q22" s="122"/>
      <c r="R22" s="122"/>
      <c r="S22" s="122">
        <v>1</v>
      </c>
      <c r="T22" s="122"/>
      <c r="U22" s="186"/>
      <c r="V22" s="165"/>
      <c r="W22">
        <v>21</v>
      </c>
      <c r="X22" s="53" t="s">
        <v>852</v>
      </c>
      <c r="AB22">
        <v>1</v>
      </c>
    </row>
    <row r="23" spans="1:29" x14ac:dyDescent="0.25">
      <c r="A23" s="165"/>
      <c r="B23" s="187"/>
      <c r="C23" s="103">
        <v>22</v>
      </c>
      <c r="D23" s="102" t="s">
        <v>809</v>
      </c>
      <c r="E23" s="102"/>
      <c r="F23" s="102"/>
      <c r="G23" s="102"/>
      <c r="H23" s="102">
        <v>1</v>
      </c>
      <c r="I23" s="102"/>
      <c r="J23" s="102"/>
      <c r="K23" s="165"/>
      <c r="L23" s="187"/>
      <c r="M23">
        <v>22</v>
      </c>
      <c r="N23" s="46" t="s">
        <v>14</v>
      </c>
      <c r="O23" s="122"/>
      <c r="P23" s="122"/>
      <c r="Q23" s="122"/>
      <c r="R23" s="122"/>
      <c r="S23" s="122">
        <v>1</v>
      </c>
      <c r="T23" s="122"/>
      <c r="U23" s="186"/>
      <c r="V23" s="165"/>
      <c r="W23">
        <v>22</v>
      </c>
      <c r="X23" s="53" t="s">
        <v>814</v>
      </c>
      <c r="AC23">
        <v>1</v>
      </c>
    </row>
    <row r="24" spans="1:29" x14ac:dyDescent="0.25">
      <c r="A24" s="165"/>
      <c r="B24" s="187"/>
      <c r="C24" s="103">
        <v>23</v>
      </c>
      <c r="D24" s="102" t="s">
        <v>810</v>
      </c>
      <c r="E24" s="102"/>
      <c r="F24" s="102"/>
      <c r="G24" s="102"/>
      <c r="H24" s="102"/>
      <c r="I24" s="102">
        <v>1</v>
      </c>
      <c r="J24" s="102"/>
      <c r="K24" s="165"/>
      <c r="L24" s="187"/>
      <c r="M24">
        <v>23</v>
      </c>
      <c r="N24" s="46" t="s">
        <v>14</v>
      </c>
      <c r="O24" s="122"/>
      <c r="P24" s="122"/>
      <c r="Q24" s="122"/>
      <c r="R24" s="122"/>
      <c r="S24" s="122">
        <v>1</v>
      </c>
      <c r="T24" s="122"/>
      <c r="U24" s="186"/>
      <c r="V24" s="165"/>
      <c r="W24">
        <v>23</v>
      </c>
      <c r="X24" s="53" t="s">
        <v>29</v>
      </c>
      <c r="AB24">
        <v>1</v>
      </c>
    </row>
    <row r="25" spans="1:29" ht="42.75" x14ac:dyDescent="0.25">
      <c r="A25" s="164">
        <v>43937</v>
      </c>
      <c r="B25" s="187">
        <v>4</v>
      </c>
      <c r="C25" s="103">
        <v>24</v>
      </c>
      <c r="D25" s="102" t="s">
        <v>811</v>
      </c>
      <c r="E25" s="102"/>
      <c r="F25" s="102"/>
      <c r="G25" s="102"/>
      <c r="H25" s="102">
        <v>1</v>
      </c>
      <c r="I25" s="102"/>
      <c r="J25" s="102"/>
      <c r="K25" s="165"/>
      <c r="L25" s="187"/>
      <c r="M25">
        <v>24</v>
      </c>
      <c r="N25" s="46" t="s">
        <v>14</v>
      </c>
      <c r="O25" s="122"/>
      <c r="P25" s="122"/>
      <c r="Q25" s="122"/>
      <c r="R25" s="122"/>
      <c r="S25" s="122">
        <v>1</v>
      </c>
      <c r="T25" s="122"/>
      <c r="U25" s="186"/>
      <c r="V25" s="165"/>
      <c r="W25">
        <v>24</v>
      </c>
      <c r="X25" s="53" t="s">
        <v>814</v>
      </c>
      <c r="AC25">
        <v>1</v>
      </c>
    </row>
    <row r="26" spans="1:29" x14ac:dyDescent="0.25">
      <c r="A26" s="165"/>
      <c r="B26" s="187"/>
      <c r="C26" s="103">
        <v>25</v>
      </c>
      <c r="D26" s="102" t="s">
        <v>31</v>
      </c>
      <c r="E26" s="102"/>
      <c r="F26" s="102"/>
      <c r="G26" s="102"/>
      <c r="H26" s="102"/>
      <c r="I26" s="102">
        <v>1</v>
      </c>
      <c r="J26" s="102"/>
      <c r="K26" s="165"/>
      <c r="L26" s="187"/>
      <c r="M26">
        <v>25</v>
      </c>
      <c r="N26" s="46" t="s">
        <v>14</v>
      </c>
      <c r="O26" s="122"/>
      <c r="P26" s="122"/>
      <c r="Q26" s="122"/>
      <c r="R26" s="122"/>
      <c r="S26" s="122">
        <v>1</v>
      </c>
      <c r="T26" s="122"/>
      <c r="U26" s="186"/>
      <c r="V26" s="165"/>
      <c r="W26">
        <v>25</v>
      </c>
      <c r="X26" s="53" t="s">
        <v>861</v>
      </c>
      <c r="AB26">
        <v>1</v>
      </c>
    </row>
    <row r="27" spans="1:29" x14ac:dyDescent="0.25">
      <c r="A27" s="165"/>
      <c r="B27" s="187"/>
      <c r="C27" s="103">
        <v>26</v>
      </c>
      <c r="D27" s="102" t="s">
        <v>102</v>
      </c>
      <c r="E27" s="102"/>
      <c r="F27" s="102"/>
      <c r="G27" s="102"/>
      <c r="H27" s="102"/>
      <c r="I27" s="102">
        <v>1</v>
      </c>
      <c r="J27" s="102"/>
      <c r="K27" s="165"/>
      <c r="L27" s="187"/>
      <c r="M27">
        <v>26</v>
      </c>
      <c r="N27" s="46" t="s">
        <v>14</v>
      </c>
      <c r="O27" s="122"/>
      <c r="P27" s="122"/>
      <c r="Q27" s="122"/>
      <c r="R27" s="122"/>
      <c r="S27" s="122">
        <v>1</v>
      </c>
      <c r="T27" s="122"/>
      <c r="U27" s="186"/>
      <c r="V27" s="165"/>
      <c r="W27">
        <v>26</v>
      </c>
      <c r="X27" s="53" t="s">
        <v>862</v>
      </c>
      <c r="AC27">
        <v>1</v>
      </c>
    </row>
    <row r="28" spans="1:29" ht="42.75" x14ac:dyDescent="0.25">
      <c r="A28" s="165"/>
      <c r="B28" s="187"/>
      <c r="C28" s="103">
        <v>27</v>
      </c>
      <c r="D28" s="102" t="s">
        <v>812</v>
      </c>
      <c r="E28" s="102"/>
      <c r="F28" s="102"/>
      <c r="G28" s="102"/>
      <c r="H28" s="102">
        <v>1</v>
      </c>
      <c r="I28" s="102"/>
      <c r="J28" s="102"/>
      <c r="K28" s="165"/>
      <c r="L28" s="187"/>
      <c r="M28">
        <v>27</v>
      </c>
      <c r="N28" s="46" t="s">
        <v>14</v>
      </c>
      <c r="O28" s="122"/>
      <c r="P28" s="122"/>
      <c r="Q28" s="122"/>
      <c r="R28" s="122"/>
      <c r="S28" s="122">
        <v>1</v>
      </c>
      <c r="T28" s="122"/>
      <c r="U28" s="186"/>
      <c r="V28" s="165"/>
      <c r="W28">
        <v>27</v>
      </c>
      <c r="X28" s="53" t="s">
        <v>31</v>
      </c>
      <c r="AC28">
        <v>1</v>
      </c>
    </row>
    <row r="29" spans="1:29" x14ac:dyDescent="0.25">
      <c r="A29" s="165"/>
      <c r="B29" s="187"/>
      <c r="C29" s="103">
        <v>28</v>
      </c>
      <c r="D29" s="102" t="s">
        <v>31</v>
      </c>
      <c r="E29" s="102"/>
      <c r="F29" s="102"/>
      <c r="G29" s="102"/>
      <c r="H29" s="102"/>
      <c r="I29" s="102">
        <v>1</v>
      </c>
      <c r="J29" s="102"/>
      <c r="K29" s="165"/>
      <c r="L29" s="187"/>
      <c r="M29">
        <v>28</v>
      </c>
      <c r="N29" s="46" t="s">
        <v>14</v>
      </c>
      <c r="O29" s="122"/>
      <c r="P29" s="122"/>
      <c r="Q29" s="122"/>
      <c r="R29" s="122"/>
      <c r="S29" s="122">
        <v>1</v>
      </c>
      <c r="T29" s="122"/>
      <c r="U29" s="186"/>
      <c r="V29" s="165"/>
      <c r="W29">
        <v>28</v>
      </c>
      <c r="X29" s="53" t="s">
        <v>32</v>
      </c>
      <c r="AC29">
        <v>1</v>
      </c>
    </row>
    <row r="30" spans="1:29" ht="42.75" x14ac:dyDescent="0.25">
      <c r="A30" s="165"/>
      <c r="B30" s="187"/>
      <c r="C30" s="103">
        <v>29</v>
      </c>
      <c r="D30" s="102" t="s">
        <v>813</v>
      </c>
      <c r="E30" s="102"/>
      <c r="F30" s="102"/>
      <c r="G30" s="102"/>
      <c r="H30" s="102">
        <v>1</v>
      </c>
      <c r="I30" s="102"/>
      <c r="J30" s="102"/>
      <c r="K30" s="165"/>
      <c r="L30" s="187"/>
      <c r="M30">
        <v>29</v>
      </c>
      <c r="N30" s="46" t="s">
        <v>14</v>
      </c>
      <c r="O30" s="122"/>
      <c r="P30" s="122"/>
      <c r="Q30" s="122"/>
      <c r="R30" s="122"/>
      <c r="S30" s="122">
        <v>1</v>
      </c>
      <c r="T30" s="122"/>
      <c r="U30" s="185">
        <v>43930</v>
      </c>
      <c r="V30" s="165">
        <v>34</v>
      </c>
      <c r="W30">
        <v>29</v>
      </c>
      <c r="X30" s="37" t="s">
        <v>14</v>
      </c>
      <c r="AC30">
        <v>1</v>
      </c>
    </row>
    <row r="31" spans="1:29" ht="72" x14ac:dyDescent="0.25">
      <c r="A31" s="165"/>
      <c r="B31" s="187"/>
      <c r="C31" s="103">
        <v>30</v>
      </c>
      <c r="D31" s="102" t="s">
        <v>814</v>
      </c>
      <c r="E31" s="102"/>
      <c r="F31" s="102"/>
      <c r="G31" s="102"/>
      <c r="H31" s="102"/>
      <c r="I31" s="102">
        <v>1</v>
      </c>
      <c r="J31" s="102"/>
      <c r="K31" s="165"/>
      <c r="L31" s="187"/>
      <c r="M31">
        <v>30</v>
      </c>
      <c r="N31" s="46" t="s">
        <v>14</v>
      </c>
      <c r="O31" s="122"/>
      <c r="P31" s="122"/>
      <c r="Q31" s="122"/>
      <c r="R31" s="122"/>
      <c r="S31" s="122">
        <v>1</v>
      </c>
      <c r="T31" s="122"/>
      <c r="U31" s="186"/>
      <c r="V31" s="165"/>
      <c r="W31">
        <v>30</v>
      </c>
      <c r="X31" s="37" t="s">
        <v>33</v>
      </c>
      <c r="AB31">
        <v>1</v>
      </c>
    </row>
    <row r="32" spans="1:29" ht="45" x14ac:dyDescent="0.25">
      <c r="A32" s="164">
        <v>43944</v>
      </c>
      <c r="B32" s="187">
        <v>2</v>
      </c>
      <c r="C32" s="103">
        <v>31</v>
      </c>
      <c r="D32" s="73" t="s">
        <v>811</v>
      </c>
      <c r="E32" s="73"/>
      <c r="F32" s="73"/>
      <c r="G32" s="73"/>
      <c r="H32" s="73">
        <v>1</v>
      </c>
      <c r="I32" s="73"/>
      <c r="J32" s="73"/>
      <c r="K32" s="165"/>
      <c r="L32" s="187"/>
      <c r="M32">
        <v>31</v>
      </c>
      <c r="N32" s="46" t="s">
        <v>14</v>
      </c>
      <c r="O32" s="122"/>
      <c r="P32" s="122"/>
      <c r="Q32" s="122"/>
      <c r="R32" s="122"/>
      <c r="S32" s="122">
        <v>1</v>
      </c>
      <c r="T32" s="122"/>
      <c r="U32" s="186"/>
      <c r="V32" s="165"/>
      <c r="W32">
        <v>31</v>
      </c>
      <c r="X32" s="37" t="s">
        <v>34</v>
      </c>
      <c r="AB32">
        <v>1</v>
      </c>
    </row>
    <row r="33" spans="1:29" x14ac:dyDescent="0.25">
      <c r="A33" s="164"/>
      <c r="B33" s="187"/>
      <c r="C33" s="103">
        <v>32</v>
      </c>
      <c r="D33" s="73" t="s">
        <v>814</v>
      </c>
      <c r="E33" s="73"/>
      <c r="F33" s="73"/>
      <c r="G33" s="73"/>
      <c r="H33" s="73"/>
      <c r="I33" s="73">
        <v>1</v>
      </c>
      <c r="J33" s="73"/>
      <c r="K33" s="165"/>
      <c r="L33" s="187"/>
      <c r="M33">
        <v>32</v>
      </c>
      <c r="N33" s="46" t="s">
        <v>14</v>
      </c>
      <c r="O33" s="122"/>
      <c r="P33" s="122"/>
      <c r="Q33" s="122"/>
      <c r="R33" s="122"/>
      <c r="S33" s="122">
        <v>1</v>
      </c>
      <c r="T33" s="122"/>
      <c r="U33" s="186"/>
      <c r="V33" s="165"/>
      <c r="W33">
        <v>32</v>
      </c>
      <c r="X33" s="37" t="s">
        <v>818</v>
      </c>
      <c r="AB33">
        <v>1</v>
      </c>
    </row>
    <row r="34" spans="1:29" ht="57.75" x14ac:dyDescent="0.25">
      <c r="A34" s="165"/>
      <c r="B34" s="187"/>
      <c r="C34" s="103">
        <v>33</v>
      </c>
      <c r="D34" s="73" t="s">
        <v>10</v>
      </c>
      <c r="E34" s="73"/>
      <c r="F34" s="73"/>
      <c r="G34" s="73"/>
      <c r="H34" s="73"/>
      <c r="I34" s="73">
        <v>1</v>
      </c>
      <c r="J34" s="73"/>
      <c r="K34" s="164">
        <v>43929</v>
      </c>
      <c r="L34" s="187">
        <v>35</v>
      </c>
      <c r="M34">
        <v>33</v>
      </c>
      <c r="N34" s="46" t="s">
        <v>193</v>
      </c>
      <c r="O34" s="122"/>
      <c r="P34" s="122"/>
      <c r="Q34" s="122"/>
      <c r="R34" s="122"/>
      <c r="S34" s="122">
        <v>1</v>
      </c>
      <c r="T34" s="122"/>
      <c r="U34" s="186"/>
      <c r="V34" s="165"/>
      <c r="W34">
        <v>33</v>
      </c>
      <c r="X34" s="37" t="s">
        <v>863</v>
      </c>
      <c r="AB34">
        <v>1</v>
      </c>
    </row>
    <row r="35" spans="1:29" ht="45.75" x14ac:dyDescent="0.25">
      <c r="A35" s="164">
        <v>43951</v>
      </c>
      <c r="B35" s="187">
        <v>7</v>
      </c>
      <c r="C35" s="103">
        <v>34</v>
      </c>
      <c r="D35" s="17" t="s">
        <v>815</v>
      </c>
      <c r="E35" s="17"/>
      <c r="F35" s="17"/>
      <c r="G35" s="17"/>
      <c r="H35" s="17">
        <v>1</v>
      </c>
      <c r="I35" s="17"/>
      <c r="J35" s="17"/>
      <c r="K35" s="165"/>
      <c r="L35" s="187"/>
      <c r="M35">
        <v>34</v>
      </c>
      <c r="N35" s="46" t="s">
        <v>193</v>
      </c>
      <c r="O35" s="122"/>
      <c r="P35" s="122"/>
      <c r="Q35" s="122"/>
      <c r="R35" s="122"/>
      <c r="S35" s="122">
        <v>1</v>
      </c>
      <c r="T35" s="122"/>
      <c r="U35" s="186"/>
      <c r="V35" s="165"/>
      <c r="W35">
        <v>34</v>
      </c>
      <c r="X35" s="37" t="s">
        <v>14</v>
      </c>
      <c r="AC35">
        <v>1</v>
      </c>
    </row>
    <row r="36" spans="1:29" ht="15.75" x14ac:dyDescent="0.25">
      <c r="A36" s="165"/>
      <c r="B36" s="187"/>
      <c r="C36" s="103">
        <v>35</v>
      </c>
      <c r="D36" s="17" t="s">
        <v>816</v>
      </c>
      <c r="E36" s="17"/>
      <c r="F36" s="17"/>
      <c r="G36" s="17"/>
      <c r="H36" s="17"/>
      <c r="I36" s="17">
        <v>1</v>
      </c>
      <c r="J36" s="17"/>
      <c r="K36" s="165"/>
      <c r="L36" s="187"/>
      <c r="M36">
        <v>35</v>
      </c>
      <c r="N36" s="46" t="s">
        <v>193</v>
      </c>
      <c r="O36" s="122"/>
      <c r="P36" s="122"/>
      <c r="Q36" s="122"/>
      <c r="R36" s="122"/>
      <c r="S36" s="122">
        <v>1</v>
      </c>
      <c r="T36" s="122"/>
      <c r="U36" s="186"/>
      <c r="V36" s="165"/>
      <c r="W36">
        <v>35</v>
      </c>
      <c r="X36" s="37" t="s">
        <v>29</v>
      </c>
      <c r="AB36">
        <v>1</v>
      </c>
    </row>
    <row r="37" spans="1:29" ht="72" x14ac:dyDescent="0.25">
      <c r="A37" s="165"/>
      <c r="B37" s="187"/>
      <c r="C37" s="103">
        <v>36</v>
      </c>
      <c r="D37" s="17" t="s">
        <v>804</v>
      </c>
      <c r="E37" s="17"/>
      <c r="F37" s="17"/>
      <c r="G37" s="17"/>
      <c r="H37" s="17">
        <v>1</v>
      </c>
      <c r="I37" s="17"/>
      <c r="J37" s="17"/>
      <c r="K37" s="165"/>
      <c r="L37" s="187"/>
      <c r="M37">
        <v>36</v>
      </c>
      <c r="N37" s="46" t="s">
        <v>193</v>
      </c>
      <c r="O37" s="122"/>
      <c r="P37" s="122"/>
      <c r="Q37" s="122"/>
      <c r="R37" s="122"/>
      <c r="S37" s="122">
        <v>1</v>
      </c>
      <c r="T37" s="122"/>
      <c r="U37" s="186"/>
      <c r="V37" s="165"/>
      <c r="W37">
        <v>36</v>
      </c>
      <c r="X37" s="37" t="s">
        <v>864</v>
      </c>
      <c r="AB37">
        <v>1</v>
      </c>
    </row>
    <row r="38" spans="1:29" ht="15.75" x14ac:dyDescent="0.25">
      <c r="A38" s="165"/>
      <c r="B38" s="187"/>
      <c r="C38" s="103">
        <v>37</v>
      </c>
      <c r="D38" s="17" t="s">
        <v>816</v>
      </c>
      <c r="E38" s="17"/>
      <c r="F38" s="17"/>
      <c r="G38" s="17"/>
      <c r="H38" s="17"/>
      <c r="I38" s="17">
        <v>1</v>
      </c>
      <c r="J38" s="17"/>
      <c r="K38" s="165"/>
      <c r="L38" s="187"/>
      <c r="M38">
        <v>37</v>
      </c>
      <c r="N38" s="46" t="s">
        <v>193</v>
      </c>
      <c r="O38" s="122"/>
      <c r="P38" s="122"/>
      <c r="Q38" s="122"/>
      <c r="R38" s="122"/>
      <c r="S38" s="122">
        <v>1</v>
      </c>
      <c r="T38" s="122"/>
      <c r="U38" s="186"/>
      <c r="V38" s="165"/>
      <c r="W38">
        <v>37</v>
      </c>
      <c r="X38" s="37" t="s">
        <v>29</v>
      </c>
      <c r="AB38">
        <v>1</v>
      </c>
    </row>
    <row r="39" spans="1:29" ht="30.75" x14ac:dyDescent="0.25">
      <c r="A39" s="165"/>
      <c r="B39" s="187"/>
      <c r="C39" s="103">
        <v>38</v>
      </c>
      <c r="D39" s="17" t="s">
        <v>122</v>
      </c>
      <c r="E39" s="17"/>
      <c r="F39" s="17"/>
      <c r="G39" s="17"/>
      <c r="H39" s="17"/>
      <c r="I39" s="17">
        <v>1</v>
      </c>
      <c r="J39" s="17"/>
      <c r="K39" s="165"/>
      <c r="L39" s="187"/>
      <c r="M39">
        <v>38</v>
      </c>
      <c r="N39" s="46" t="s">
        <v>193</v>
      </c>
      <c r="O39" s="122"/>
      <c r="P39" s="122"/>
      <c r="Q39" s="122"/>
      <c r="R39" s="122"/>
      <c r="S39" s="122">
        <v>1</v>
      </c>
      <c r="T39" s="122"/>
      <c r="U39" s="186"/>
      <c r="V39" s="165"/>
      <c r="W39">
        <v>38</v>
      </c>
      <c r="X39" s="37" t="s">
        <v>866</v>
      </c>
      <c r="AB39">
        <v>1</v>
      </c>
    </row>
    <row r="40" spans="1:29" ht="72" x14ac:dyDescent="0.25">
      <c r="A40" s="165"/>
      <c r="B40" s="187"/>
      <c r="C40" s="103">
        <v>39</v>
      </c>
      <c r="D40" s="17" t="s">
        <v>817</v>
      </c>
      <c r="E40" s="17"/>
      <c r="F40" s="17"/>
      <c r="G40" s="17"/>
      <c r="H40" s="17">
        <v>1</v>
      </c>
      <c r="I40" s="17"/>
      <c r="J40" s="17"/>
      <c r="K40" s="165"/>
      <c r="L40" s="187"/>
      <c r="M40">
        <v>39</v>
      </c>
      <c r="N40" s="46" t="s">
        <v>193</v>
      </c>
      <c r="O40" s="122"/>
      <c r="P40" s="122"/>
      <c r="Q40" s="122"/>
      <c r="R40" s="122"/>
      <c r="S40" s="122">
        <v>1</v>
      </c>
      <c r="T40" s="122"/>
      <c r="U40" s="186"/>
      <c r="V40" s="165"/>
      <c r="W40">
        <v>39</v>
      </c>
      <c r="X40" s="37" t="s">
        <v>867</v>
      </c>
      <c r="AB40">
        <v>1</v>
      </c>
    </row>
    <row r="41" spans="1:29" ht="43.5" x14ac:dyDescent="0.25">
      <c r="A41" s="165"/>
      <c r="B41" s="187"/>
      <c r="C41" s="103">
        <v>40</v>
      </c>
      <c r="D41" s="17" t="s">
        <v>807</v>
      </c>
      <c r="E41" s="17"/>
      <c r="F41" s="17"/>
      <c r="G41" s="17"/>
      <c r="H41" s="17"/>
      <c r="I41" s="17">
        <v>1</v>
      </c>
      <c r="J41" s="17"/>
      <c r="K41" s="165"/>
      <c r="L41" s="187"/>
      <c r="M41">
        <v>40</v>
      </c>
      <c r="N41" s="46" t="s">
        <v>193</v>
      </c>
      <c r="O41" s="122"/>
      <c r="P41" s="122"/>
      <c r="Q41" s="122"/>
      <c r="R41" s="122"/>
      <c r="S41" s="122">
        <v>1</v>
      </c>
      <c r="T41" s="122"/>
      <c r="U41" s="186"/>
      <c r="V41" s="165"/>
      <c r="W41">
        <v>40</v>
      </c>
      <c r="X41" s="37" t="s">
        <v>865</v>
      </c>
      <c r="AB41">
        <v>1</v>
      </c>
    </row>
    <row r="42" spans="1:29" ht="45.75" x14ac:dyDescent="0.25">
      <c r="A42" s="165"/>
      <c r="B42" s="187"/>
      <c r="C42" s="103">
        <v>41</v>
      </c>
      <c r="D42" s="17" t="s">
        <v>804</v>
      </c>
      <c r="E42" s="17"/>
      <c r="F42" s="17"/>
      <c r="G42" s="17"/>
      <c r="H42" s="17">
        <v>1</v>
      </c>
      <c r="I42" s="17"/>
      <c r="J42" s="17"/>
      <c r="K42" s="165"/>
      <c r="L42" s="187"/>
      <c r="M42">
        <v>41</v>
      </c>
      <c r="N42" s="46" t="s">
        <v>193</v>
      </c>
      <c r="O42" s="122"/>
      <c r="P42" s="122"/>
      <c r="Q42" s="122"/>
      <c r="R42" s="122"/>
      <c r="S42" s="122">
        <v>1</v>
      </c>
      <c r="T42" s="122"/>
      <c r="U42" s="186"/>
      <c r="V42" s="165"/>
      <c r="W42">
        <v>41</v>
      </c>
      <c r="X42" s="37" t="s">
        <v>29</v>
      </c>
      <c r="AB42">
        <v>1</v>
      </c>
    </row>
    <row r="43" spans="1:29" ht="43.5" x14ac:dyDescent="0.25">
      <c r="A43" s="165"/>
      <c r="B43" s="187"/>
      <c r="C43" s="103">
        <v>42</v>
      </c>
      <c r="D43" s="17" t="s">
        <v>816</v>
      </c>
      <c r="E43" s="17"/>
      <c r="F43" s="17"/>
      <c r="G43" s="17"/>
      <c r="H43" s="17"/>
      <c r="I43" s="17">
        <v>1</v>
      </c>
      <c r="J43" s="17"/>
      <c r="K43" s="165"/>
      <c r="L43" s="187"/>
      <c r="M43">
        <v>42</v>
      </c>
      <c r="N43" s="46" t="s">
        <v>193</v>
      </c>
      <c r="O43" s="122"/>
      <c r="P43" s="122"/>
      <c r="Q43" s="122"/>
      <c r="R43" s="122"/>
      <c r="S43" s="122">
        <v>1</v>
      </c>
      <c r="T43" s="122"/>
      <c r="U43" s="186"/>
      <c r="V43" s="165"/>
      <c r="W43">
        <v>42</v>
      </c>
      <c r="X43" s="37" t="s">
        <v>868</v>
      </c>
      <c r="AB43">
        <v>1</v>
      </c>
    </row>
    <row r="44" spans="1:29" ht="45.75" x14ac:dyDescent="0.25">
      <c r="A44" s="165"/>
      <c r="B44" s="187"/>
      <c r="C44" s="103">
        <v>43</v>
      </c>
      <c r="D44" s="17" t="s">
        <v>804</v>
      </c>
      <c r="E44" s="17"/>
      <c r="F44" s="17"/>
      <c r="G44" s="17"/>
      <c r="H44" s="17">
        <v>1</v>
      </c>
      <c r="I44" s="17"/>
      <c r="J44" s="17"/>
      <c r="K44" s="165"/>
      <c r="L44" s="187"/>
      <c r="M44">
        <v>43</v>
      </c>
      <c r="N44" s="46" t="s">
        <v>193</v>
      </c>
      <c r="O44" s="122"/>
      <c r="P44" s="122"/>
      <c r="Q44" s="122"/>
      <c r="R44" s="122"/>
      <c r="S44" s="122">
        <v>1</v>
      </c>
      <c r="T44" s="122"/>
      <c r="U44" s="186"/>
      <c r="V44" s="165"/>
      <c r="W44">
        <v>43</v>
      </c>
      <c r="X44" s="37" t="s">
        <v>858</v>
      </c>
      <c r="AB44">
        <v>1</v>
      </c>
    </row>
    <row r="45" spans="1:29" ht="15.75" x14ac:dyDescent="0.25">
      <c r="A45" s="165"/>
      <c r="B45" s="187"/>
      <c r="C45" s="103">
        <v>44</v>
      </c>
      <c r="D45" s="17" t="s">
        <v>816</v>
      </c>
      <c r="E45" s="17"/>
      <c r="F45" s="17"/>
      <c r="G45" s="17"/>
      <c r="H45" s="17"/>
      <c r="I45" s="17">
        <v>1</v>
      </c>
      <c r="J45" s="17"/>
      <c r="K45" s="165"/>
      <c r="L45" s="187"/>
      <c r="M45">
        <v>44</v>
      </c>
      <c r="N45" s="46" t="s">
        <v>193</v>
      </c>
      <c r="O45" s="122"/>
      <c r="P45" s="122"/>
      <c r="Q45" s="122"/>
      <c r="R45" s="122"/>
      <c r="S45" s="122">
        <v>1</v>
      </c>
      <c r="T45" s="122"/>
      <c r="U45" s="186"/>
      <c r="V45" s="165"/>
      <c r="W45">
        <v>44</v>
      </c>
      <c r="X45" s="37" t="s">
        <v>872</v>
      </c>
      <c r="AB45">
        <v>1</v>
      </c>
    </row>
    <row r="46" spans="1:29" ht="143.25" x14ac:dyDescent="0.25">
      <c r="A46" s="165"/>
      <c r="B46" s="187"/>
      <c r="C46" s="103">
        <v>45</v>
      </c>
      <c r="D46" s="17" t="s">
        <v>804</v>
      </c>
      <c r="E46" s="17"/>
      <c r="F46" s="17"/>
      <c r="G46" s="17"/>
      <c r="H46" s="17">
        <v>1</v>
      </c>
      <c r="I46" s="17"/>
      <c r="J46" s="17"/>
      <c r="K46" s="165"/>
      <c r="L46" s="187"/>
      <c r="M46">
        <v>45</v>
      </c>
      <c r="N46" s="46" t="s">
        <v>193</v>
      </c>
      <c r="O46" s="122"/>
      <c r="P46" s="122"/>
      <c r="Q46" s="122"/>
      <c r="R46" s="122"/>
      <c r="S46" s="122">
        <v>1</v>
      </c>
      <c r="T46" s="122"/>
      <c r="U46" s="186"/>
      <c r="V46" s="165"/>
      <c r="W46">
        <v>45</v>
      </c>
      <c r="X46" s="37" t="s">
        <v>873</v>
      </c>
      <c r="AB46">
        <v>1</v>
      </c>
    </row>
    <row r="47" spans="1:29" ht="15.75" x14ac:dyDescent="0.25">
      <c r="A47" s="165"/>
      <c r="B47" s="187"/>
      <c r="C47" s="103">
        <v>46</v>
      </c>
      <c r="D47" s="17" t="s">
        <v>816</v>
      </c>
      <c r="E47" s="17"/>
      <c r="F47" s="17"/>
      <c r="G47" s="17"/>
      <c r="H47" s="17"/>
      <c r="I47" s="17">
        <v>1</v>
      </c>
      <c r="J47" s="17"/>
      <c r="K47" s="165"/>
      <c r="L47" s="187"/>
      <c r="M47">
        <v>46</v>
      </c>
      <c r="N47" s="46" t="s">
        <v>193</v>
      </c>
      <c r="O47" s="122"/>
      <c r="P47" s="122"/>
      <c r="Q47" s="122"/>
      <c r="R47" s="122"/>
      <c r="S47" s="122">
        <v>1</v>
      </c>
      <c r="T47" s="122"/>
      <c r="U47" s="186"/>
      <c r="V47" s="165"/>
      <c r="W47">
        <v>46</v>
      </c>
      <c r="X47" s="38" t="s">
        <v>852</v>
      </c>
      <c r="AB47">
        <v>1</v>
      </c>
    </row>
    <row r="48" spans="1:29" ht="25.5" x14ac:dyDescent="0.25">
      <c r="F48">
        <f>SUM(F2:F47)</f>
        <v>0</v>
      </c>
      <c r="G48">
        <f t="shared" ref="G48:J48" si="0">SUM(G2:G47)</f>
        <v>0</v>
      </c>
      <c r="H48">
        <f t="shared" si="0"/>
        <v>20</v>
      </c>
      <c r="I48">
        <f t="shared" si="0"/>
        <v>26</v>
      </c>
      <c r="J48">
        <f t="shared" si="0"/>
        <v>0</v>
      </c>
      <c r="K48" s="165"/>
      <c r="L48" s="187"/>
      <c r="M48">
        <v>47</v>
      </c>
      <c r="N48" s="46" t="s">
        <v>193</v>
      </c>
      <c r="O48" s="122"/>
      <c r="P48" s="122"/>
      <c r="Q48" s="122"/>
      <c r="R48" s="122"/>
      <c r="S48" s="122">
        <v>1</v>
      </c>
      <c r="T48" s="122"/>
      <c r="U48" s="186"/>
      <c r="V48" s="165"/>
      <c r="W48">
        <v>47</v>
      </c>
      <c r="X48" s="38" t="s">
        <v>874</v>
      </c>
      <c r="AB48">
        <v>1</v>
      </c>
    </row>
    <row r="49" spans="6:29" x14ac:dyDescent="0.25">
      <c r="F49" s="99">
        <f>F48/46*100</f>
        <v>0</v>
      </c>
      <c r="G49" s="99">
        <f t="shared" ref="G49:J49" si="1">G48/46*100</f>
        <v>0</v>
      </c>
      <c r="H49" s="99">
        <f t="shared" si="1"/>
        <v>43.478260869565219</v>
      </c>
      <c r="I49" s="99">
        <f t="shared" si="1"/>
        <v>56.521739130434781</v>
      </c>
      <c r="J49" s="99">
        <f t="shared" si="1"/>
        <v>0</v>
      </c>
      <c r="K49" s="165"/>
      <c r="L49" s="187"/>
      <c r="M49">
        <v>48</v>
      </c>
      <c r="N49" s="46" t="s">
        <v>193</v>
      </c>
      <c r="O49" s="122"/>
      <c r="P49" s="122"/>
      <c r="Q49" s="122"/>
      <c r="R49" s="122"/>
      <c r="S49" s="122">
        <v>1</v>
      </c>
      <c r="T49" s="122"/>
      <c r="U49" s="186"/>
      <c r="V49" s="165"/>
      <c r="W49">
        <v>48</v>
      </c>
      <c r="X49" s="38" t="s">
        <v>852</v>
      </c>
      <c r="AB49">
        <v>1</v>
      </c>
    </row>
    <row r="50" spans="6:29" x14ac:dyDescent="0.25">
      <c r="K50" s="165"/>
      <c r="L50" s="187"/>
      <c r="M50">
        <v>49</v>
      </c>
      <c r="N50" s="46" t="s">
        <v>193</v>
      </c>
      <c r="O50" s="122"/>
      <c r="P50" s="122"/>
      <c r="Q50" s="122"/>
      <c r="R50" s="122"/>
      <c r="S50" s="122">
        <v>1</v>
      </c>
      <c r="T50" s="122"/>
      <c r="U50" s="186"/>
      <c r="V50" s="165"/>
      <c r="W50">
        <v>49</v>
      </c>
      <c r="X50" s="38" t="s">
        <v>875</v>
      </c>
      <c r="AB50">
        <v>1</v>
      </c>
    </row>
    <row r="51" spans="6:29" ht="72" x14ac:dyDescent="0.25">
      <c r="K51" s="165"/>
      <c r="L51" s="187"/>
      <c r="M51">
        <v>50</v>
      </c>
      <c r="N51" s="46" t="s">
        <v>193</v>
      </c>
      <c r="O51" s="122"/>
      <c r="P51" s="122"/>
      <c r="Q51" s="122"/>
      <c r="R51" s="122"/>
      <c r="S51" s="122">
        <v>1</v>
      </c>
      <c r="T51" s="122"/>
      <c r="U51" s="186"/>
      <c r="V51" s="165"/>
      <c r="W51">
        <v>50</v>
      </c>
      <c r="X51" s="37" t="s">
        <v>876</v>
      </c>
      <c r="AB51">
        <v>1</v>
      </c>
    </row>
    <row r="52" spans="6:29" x14ac:dyDescent="0.25">
      <c r="K52" s="165"/>
      <c r="L52" s="187"/>
      <c r="M52">
        <v>51</v>
      </c>
      <c r="N52" s="46" t="s">
        <v>193</v>
      </c>
      <c r="O52" s="122"/>
      <c r="P52" s="122"/>
      <c r="Q52" s="122"/>
      <c r="R52" s="122"/>
      <c r="S52" s="122">
        <v>1</v>
      </c>
      <c r="T52" s="122"/>
      <c r="U52" s="186"/>
      <c r="V52" s="165"/>
      <c r="W52">
        <v>51</v>
      </c>
      <c r="X52" s="37" t="s">
        <v>14</v>
      </c>
      <c r="AB52">
        <v>1</v>
      </c>
    </row>
    <row r="53" spans="6:29" ht="51" x14ac:dyDescent="0.25">
      <c r="K53" s="165"/>
      <c r="L53" s="187"/>
      <c r="M53">
        <v>52</v>
      </c>
      <c r="N53" s="46" t="s">
        <v>193</v>
      </c>
      <c r="O53" s="122"/>
      <c r="P53" s="122"/>
      <c r="Q53" s="122"/>
      <c r="R53" s="122"/>
      <c r="S53" s="122">
        <v>1</v>
      </c>
      <c r="T53" s="122"/>
      <c r="U53" s="186"/>
      <c r="V53" s="165"/>
      <c r="W53">
        <v>52</v>
      </c>
      <c r="X53" s="38" t="s">
        <v>877</v>
      </c>
      <c r="AB53">
        <v>1</v>
      </c>
    </row>
    <row r="54" spans="6:29" x14ac:dyDescent="0.25">
      <c r="K54" s="165"/>
      <c r="L54" s="187"/>
      <c r="M54">
        <v>53</v>
      </c>
      <c r="N54" s="46" t="s">
        <v>193</v>
      </c>
      <c r="O54" s="122"/>
      <c r="P54" s="122"/>
      <c r="Q54" s="122"/>
      <c r="R54" s="122"/>
      <c r="S54" s="122">
        <v>1</v>
      </c>
      <c r="T54" s="122"/>
      <c r="U54" s="186"/>
      <c r="V54" s="165"/>
      <c r="W54">
        <v>53</v>
      </c>
      <c r="X54" s="38" t="s">
        <v>177</v>
      </c>
      <c r="AB54">
        <v>1</v>
      </c>
    </row>
    <row r="55" spans="6:29" ht="43.5" x14ac:dyDescent="0.25">
      <c r="K55" s="165"/>
      <c r="L55" s="187"/>
      <c r="M55">
        <v>54</v>
      </c>
      <c r="N55" s="46" t="s">
        <v>193</v>
      </c>
      <c r="O55" s="122"/>
      <c r="P55" s="122"/>
      <c r="Q55" s="122"/>
      <c r="R55" s="122"/>
      <c r="S55" s="122">
        <v>1</v>
      </c>
      <c r="T55" s="122"/>
      <c r="U55" s="186"/>
      <c r="V55" s="165"/>
      <c r="W55">
        <v>54</v>
      </c>
      <c r="X55" s="37" t="s">
        <v>878</v>
      </c>
      <c r="AB55">
        <v>1</v>
      </c>
    </row>
    <row r="56" spans="6:29" x14ac:dyDescent="0.25">
      <c r="K56" s="165"/>
      <c r="L56" s="187"/>
      <c r="M56">
        <v>55</v>
      </c>
      <c r="N56" s="46" t="s">
        <v>193</v>
      </c>
      <c r="O56" s="122"/>
      <c r="P56" s="122"/>
      <c r="Q56" s="122"/>
      <c r="R56" s="122"/>
      <c r="S56" s="122">
        <v>1</v>
      </c>
      <c r="T56" s="122"/>
      <c r="U56" s="186"/>
      <c r="V56" s="165"/>
      <c r="W56">
        <v>55</v>
      </c>
      <c r="X56" s="37" t="s">
        <v>852</v>
      </c>
      <c r="AB56">
        <v>1</v>
      </c>
    </row>
    <row r="57" spans="6:29" ht="72" x14ac:dyDescent="0.25">
      <c r="K57" s="165"/>
      <c r="L57" s="187"/>
      <c r="M57">
        <v>56</v>
      </c>
      <c r="N57" s="46" t="s">
        <v>193</v>
      </c>
      <c r="O57" s="122"/>
      <c r="P57" s="122"/>
      <c r="Q57" s="122"/>
      <c r="R57" s="122"/>
      <c r="S57" s="122">
        <v>1</v>
      </c>
      <c r="T57" s="122"/>
      <c r="U57" s="186"/>
      <c r="V57" s="165"/>
      <c r="W57">
        <v>56</v>
      </c>
      <c r="X57" s="37" t="s">
        <v>879</v>
      </c>
      <c r="AB57">
        <v>1</v>
      </c>
    </row>
    <row r="58" spans="6:29" x14ac:dyDescent="0.25">
      <c r="K58" s="165"/>
      <c r="L58" s="187"/>
      <c r="M58">
        <v>57</v>
      </c>
      <c r="N58" s="46" t="s">
        <v>193</v>
      </c>
      <c r="O58" s="122"/>
      <c r="P58" s="122"/>
      <c r="Q58" s="122"/>
      <c r="R58" s="122"/>
      <c r="S58" s="122">
        <v>1</v>
      </c>
      <c r="T58" s="122"/>
      <c r="U58" s="186"/>
      <c r="V58" s="165"/>
      <c r="W58">
        <v>57</v>
      </c>
      <c r="X58" s="37" t="s">
        <v>852</v>
      </c>
      <c r="AB58">
        <v>1</v>
      </c>
    </row>
    <row r="59" spans="6:29" ht="43.5" x14ac:dyDescent="0.25">
      <c r="K59" s="165"/>
      <c r="L59" s="187"/>
      <c r="M59">
        <v>58</v>
      </c>
      <c r="N59" s="46" t="s">
        <v>193</v>
      </c>
      <c r="O59" s="122"/>
      <c r="P59" s="122"/>
      <c r="Q59" s="122"/>
      <c r="R59" s="122"/>
      <c r="S59" s="122">
        <v>1</v>
      </c>
      <c r="T59" s="122"/>
      <c r="U59" s="186"/>
      <c r="V59" s="165"/>
      <c r="W59">
        <v>58</v>
      </c>
      <c r="X59" s="37" t="s">
        <v>880</v>
      </c>
      <c r="AB59">
        <v>1</v>
      </c>
    </row>
    <row r="60" spans="6:29" x14ac:dyDescent="0.25">
      <c r="K60" s="165"/>
      <c r="L60" s="187"/>
      <c r="M60">
        <v>59</v>
      </c>
      <c r="N60" s="46" t="s">
        <v>194</v>
      </c>
      <c r="O60" s="122"/>
      <c r="P60" s="122"/>
      <c r="Q60" s="122"/>
      <c r="R60" s="122"/>
      <c r="S60" s="122">
        <v>1</v>
      </c>
      <c r="T60" s="122"/>
      <c r="U60" s="186"/>
      <c r="V60" s="165"/>
      <c r="W60">
        <v>59</v>
      </c>
      <c r="X60" s="37" t="s">
        <v>881</v>
      </c>
      <c r="AC60">
        <v>1</v>
      </c>
    </row>
    <row r="61" spans="6:29" ht="29.25" x14ac:dyDescent="0.25">
      <c r="K61" s="165"/>
      <c r="L61" s="187"/>
      <c r="M61">
        <v>60</v>
      </c>
      <c r="N61" s="46" t="s">
        <v>193</v>
      </c>
      <c r="O61" s="122"/>
      <c r="P61" s="122"/>
      <c r="Q61" s="122"/>
      <c r="R61" s="122"/>
      <c r="S61" s="122">
        <v>1</v>
      </c>
      <c r="T61" s="122"/>
      <c r="U61" s="186"/>
      <c r="V61" s="165"/>
      <c r="W61">
        <v>60</v>
      </c>
      <c r="X61" s="37" t="s">
        <v>882</v>
      </c>
      <c r="AB61">
        <v>1</v>
      </c>
    </row>
    <row r="62" spans="6:29" ht="43.5" x14ac:dyDescent="0.25">
      <c r="K62" s="165"/>
      <c r="L62" s="187"/>
      <c r="M62">
        <v>61</v>
      </c>
      <c r="N62" s="46" t="s">
        <v>193</v>
      </c>
      <c r="O62" s="122"/>
      <c r="P62" s="122"/>
      <c r="Q62" s="122"/>
      <c r="R62" s="122"/>
      <c r="S62" s="122">
        <v>1</v>
      </c>
      <c r="T62" s="122"/>
      <c r="U62" s="186"/>
      <c r="V62" s="165"/>
      <c r="W62">
        <v>61</v>
      </c>
      <c r="X62" s="37" t="s">
        <v>883</v>
      </c>
      <c r="AB62">
        <v>1</v>
      </c>
    </row>
    <row r="63" spans="6:29" x14ac:dyDescent="0.25">
      <c r="K63" s="165"/>
      <c r="L63" s="187"/>
      <c r="M63">
        <v>62</v>
      </c>
      <c r="N63" s="46" t="s">
        <v>193</v>
      </c>
      <c r="O63" s="122"/>
      <c r="P63" s="122"/>
      <c r="Q63" s="122"/>
      <c r="R63" s="122"/>
      <c r="S63" s="122">
        <v>1</v>
      </c>
      <c r="T63" s="122"/>
      <c r="U63" s="186"/>
      <c r="V63" s="165"/>
      <c r="W63">
        <v>62</v>
      </c>
      <c r="X63" s="37" t="s">
        <v>29</v>
      </c>
      <c r="AB63">
        <v>1</v>
      </c>
    </row>
    <row r="64" spans="6:29" x14ac:dyDescent="0.25">
      <c r="K64" s="165"/>
      <c r="L64" s="187"/>
      <c r="M64">
        <v>63</v>
      </c>
      <c r="N64" s="46" t="s">
        <v>193</v>
      </c>
      <c r="O64" s="122"/>
      <c r="P64" s="122"/>
      <c r="Q64" s="122"/>
      <c r="R64" s="122"/>
      <c r="S64" s="122">
        <v>1</v>
      </c>
      <c r="T64" s="122"/>
      <c r="U64" s="186"/>
      <c r="V64" s="165"/>
      <c r="W64">
        <v>63</v>
      </c>
      <c r="X64" s="37" t="s">
        <v>177</v>
      </c>
      <c r="AC64">
        <v>1</v>
      </c>
    </row>
    <row r="65" spans="11:29" ht="87" customHeight="1" x14ac:dyDescent="0.25">
      <c r="K65" s="165"/>
      <c r="L65" s="187"/>
      <c r="M65">
        <v>64</v>
      </c>
      <c r="N65" s="46" t="s">
        <v>193</v>
      </c>
      <c r="O65" s="122"/>
      <c r="P65" s="122"/>
      <c r="Q65" s="122"/>
      <c r="R65" s="122"/>
      <c r="S65" s="122">
        <v>1</v>
      </c>
      <c r="T65" s="122"/>
      <c r="U65" s="186"/>
      <c r="V65" s="165"/>
      <c r="W65">
        <v>64</v>
      </c>
      <c r="X65" s="37" t="s">
        <v>884</v>
      </c>
      <c r="AB65">
        <v>1</v>
      </c>
    </row>
    <row r="66" spans="11:29" ht="18" customHeight="1" x14ac:dyDescent="0.25">
      <c r="K66" s="165"/>
      <c r="L66" s="187"/>
      <c r="M66">
        <v>65</v>
      </c>
      <c r="N66" s="46" t="s">
        <v>193</v>
      </c>
      <c r="O66" s="122"/>
      <c r="P66" s="122"/>
      <c r="Q66" s="122"/>
      <c r="R66" s="122"/>
      <c r="S66" s="122">
        <v>1</v>
      </c>
      <c r="T66" s="122"/>
      <c r="U66" s="186"/>
      <c r="V66" s="165"/>
      <c r="W66">
        <v>65</v>
      </c>
      <c r="X66" s="37" t="s">
        <v>14</v>
      </c>
      <c r="AC66">
        <v>1</v>
      </c>
    </row>
    <row r="67" spans="11:29" ht="43.5" x14ac:dyDescent="0.25">
      <c r="K67" s="165"/>
      <c r="L67" s="187"/>
      <c r="M67">
        <v>66</v>
      </c>
      <c r="N67" s="46" t="s">
        <v>193</v>
      </c>
      <c r="O67" s="122"/>
      <c r="P67" s="122"/>
      <c r="Q67" s="122"/>
      <c r="R67" s="122"/>
      <c r="S67" s="122">
        <v>1</v>
      </c>
      <c r="T67" s="122"/>
      <c r="U67" s="186"/>
      <c r="V67" s="165"/>
      <c r="W67">
        <v>66</v>
      </c>
      <c r="X67" s="37" t="s">
        <v>885</v>
      </c>
      <c r="AB67">
        <v>1</v>
      </c>
    </row>
    <row r="68" spans="11:29" ht="24" customHeight="1" x14ac:dyDescent="0.25">
      <c r="K68" s="165"/>
      <c r="L68" s="187"/>
      <c r="M68">
        <v>67</v>
      </c>
      <c r="N68" s="46" t="s">
        <v>193</v>
      </c>
      <c r="O68" s="122"/>
      <c r="P68" s="122"/>
      <c r="Q68" s="122"/>
      <c r="R68" s="122"/>
      <c r="S68" s="122">
        <v>1</v>
      </c>
      <c r="T68" s="122"/>
      <c r="U68" s="186"/>
      <c r="V68" s="165"/>
      <c r="W68">
        <v>67</v>
      </c>
      <c r="X68" s="37" t="s">
        <v>29</v>
      </c>
      <c r="AB68">
        <v>1</v>
      </c>
    </row>
    <row r="69" spans="11:29" ht="24.75" x14ac:dyDescent="0.25">
      <c r="K69" s="164">
        <v>43936</v>
      </c>
      <c r="L69" s="187">
        <v>37</v>
      </c>
      <c r="M69">
        <v>68</v>
      </c>
      <c r="N69" s="50" t="s">
        <v>818</v>
      </c>
      <c r="O69" s="123"/>
      <c r="P69" s="123"/>
      <c r="Q69" s="123"/>
      <c r="R69" s="123">
        <v>1</v>
      </c>
      <c r="S69" s="123"/>
      <c r="T69" s="123"/>
      <c r="U69" s="186"/>
      <c r="V69" s="165"/>
      <c r="W69">
        <v>68</v>
      </c>
      <c r="X69" s="37" t="s">
        <v>886</v>
      </c>
      <c r="AB69">
        <v>1</v>
      </c>
    </row>
    <row r="70" spans="11:29" ht="43.5" x14ac:dyDescent="0.25">
      <c r="K70" s="164"/>
      <c r="L70" s="187"/>
      <c r="M70">
        <v>69</v>
      </c>
      <c r="N70" s="50" t="s">
        <v>187</v>
      </c>
      <c r="O70" s="123"/>
      <c r="P70" s="123"/>
      <c r="Q70" s="123"/>
      <c r="R70" s="123"/>
      <c r="S70" s="123">
        <v>1</v>
      </c>
      <c r="T70" s="123"/>
      <c r="U70" s="186"/>
      <c r="V70" s="165"/>
      <c r="W70">
        <v>69</v>
      </c>
      <c r="X70" s="37" t="s">
        <v>887</v>
      </c>
      <c r="AB70">
        <v>1</v>
      </c>
    </row>
    <row r="71" spans="11:29" x14ac:dyDescent="0.25">
      <c r="K71" s="164"/>
      <c r="L71" s="187"/>
      <c r="M71">
        <v>70</v>
      </c>
      <c r="N71" s="50" t="s">
        <v>187</v>
      </c>
      <c r="O71" s="123"/>
      <c r="P71" s="123"/>
      <c r="Q71" s="123"/>
      <c r="R71" s="123"/>
      <c r="S71" s="123">
        <v>1</v>
      </c>
      <c r="T71" s="123"/>
      <c r="U71" s="186"/>
      <c r="V71" s="165"/>
      <c r="W71">
        <v>70</v>
      </c>
      <c r="X71" s="37" t="s">
        <v>29</v>
      </c>
      <c r="AB71">
        <v>1</v>
      </c>
    </row>
    <row r="72" spans="11:29" x14ac:dyDescent="0.25">
      <c r="K72" s="164"/>
      <c r="L72" s="187"/>
      <c r="M72">
        <v>71</v>
      </c>
      <c r="N72" s="50" t="s">
        <v>806</v>
      </c>
      <c r="O72" s="123"/>
      <c r="P72" s="123"/>
      <c r="Q72" s="123"/>
      <c r="R72" s="123">
        <v>1</v>
      </c>
      <c r="S72" s="123"/>
      <c r="T72" s="123"/>
      <c r="U72" s="186"/>
      <c r="V72" s="165"/>
      <c r="W72">
        <v>71</v>
      </c>
      <c r="X72" s="37" t="s">
        <v>14</v>
      </c>
      <c r="AC72">
        <v>1</v>
      </c>
    </row>
    <row r="73" spans="11:29" ht="57.75" x14ac:dyDescent="0.25">
      <c r="K73" s="164"/>
      <c r="L73" s="187"/>
      <c r="M73">
        <v>72</v>
      </c>
      <c r="N73" s="50" t="s">
        <v>187</v>
      </c>
      <c r="O73" s="123"/>
      <c r="P73" s="123"/>
      <c r="Q73" s="123"/>
      <c r="R73" s="123"/>
      <c r="S73" s="123">
        <v>1</v>
      </c>
      <c r="T73" s="123"/>
      <c r="U73" s="186"/>
      <c r="V73" s="165"/>
      <c r="W73">
        <v>72</v>
      </c>
      <c r="X73" s="111" t="s">
        <v>888</v>
      </c>
      <c r="AB73">
        <v>1</v>
      </c>
    </row>
    <row r="74" spans="11:29" x14ac:dyDescent="0.25">
      <c r="K74" s="164"/>
      <c r="L74" s="187"/>
      <c r="M74">
        <v>73</v>
      </c>
      <c r="N74" s="50" t="s">
        <v>187</v>
      </c>
      <c r="O74" s="123"/>
      <c r="P74" s="123"/>
      <c r="Q74" s="123"/>
      <c r="R74" s="123"/>
      <c r="S74" s="123">
        <v>1</v>
      </c>
      <c r="T74" s="123"/>
      <c r="U74" s="186"/>
      <c r="V74" s="165"/>
      <c r="W74">
        <v>73</v>
      </c>
      <c r="X74" s="111" t="s">
        <v>889</v>
      </c>
      <c r="AB74">
        <v>1</v>
      </c>
    </row>
    <row r="75" spans="11:29" ht="86.25" x14ac:dyDescent="0.25">
      <c r="K75" s="164"/>
      <c r="L75" s="187"/>
      <c r="M75">
        <v>74</v>
      </c>
      <c r="N75" s="50" t="s">
        <v>187</v>
      </c>
      <c r="O75" s="123"/>
      <c r="P75" s="123"/>
      <c r="Q75" s="123"/>
      <c r="R75" s="123"/>
      <c r="S75" s="123">
        <v>1</v>
      </c>
      <c r="T75" s="123"/>
      <c r="U75" s="186"/>
      <c r="V75" s="165"/>
      <c r="W75">
        <v>74</v>
      </c>
      <c r="X75" s="37" t="s">
        <v>890</v>
      </c>
      <c r="AB75">
        <v>1</v>
      </c>
    </row>
    <row r="76" spans="11:29" x14ac:dyDescent="0.25">
      <c r="K76" s="164"/>
      <c r="L76" s="187"/>
      <c r="M76">
        <v>75</v>
      </c>
      <c r="N76" s="50" t="s">
        <v>806</v>
      </c>
      <c r="O76" s="123"/>
      <c r="P76" s="123"/>
      <c r="Q76" s="123"/>
      <c r="R76" s="123">
        <v>1</v>
      </c>
      <c r="S76" s="123"/>
      <c r="T76" s="123"/>
      <c r="U76" s="186"/>
      <c r="V76" s="165"/>
      <c r="W76">
        <v>75</v>
      </c>
      <c r="X76" s="37" t="s">
        <v>861</v>
      </c>
      <c r="AB76">
        <v>1</v>
      </c>
    </row>
    <row r="77" spans="11:29" ht="89.25" x14ac:dyDescent="0.25">
      <c r="K77" s="164"/>
      <c r="L77" s="187"/>
      <c r="M77">
        <v>76</v>
      </c>
      <c r="N77" s="50" t="s">
        <v>819</v>
      </c>
      <c r="O77" s="123"/>
      <c r="P77" s="123"/>
      <c r="Q77" s="123"/>
      <c r="R77" s="123"/>
      <c r="S77" s="123">
        <v>1</v>
      </c>
      <c r="T77" s="123"/>
      <c r="U77" s="186"/>
      <c r="V77" s="165"/>
      <c r="W77">
        <v>76</v>
      </c>
      <c r="X77" s="38" t="s">
        <v>892</v>
      </c>
      <c r="AB77">
        <v>1</v>
      </c>
    </row>
    <row r="78" spans="11:29" x14ac:dyDescent="0.25">
      <c r="K78" s="164"/>
      <c r="L78" s="187"/>
      <c r="M78">
        <v>77</v>
      </c>
      <c r="N78" s="50" t="s">
        <v>187</v>
      </c>
      <c r="O78" s="123"/>
      <c r="P78" s="123"/>
      <c r="Q78" s="123"/>
      <c r="R78" s="123"/>
      <c r="S78" s="123">
        <v>1</v>
      </c>
      <c r="T78" s="123"/>
      <c r="U78" s="186"/>
      <c r="V78" s="165"/>
      <c r="W78">
        <v>77</v>
      </c>
      <c r="X78" s="38" t="s">
        <v>891</v>
      </c>
      <c r="AB78">
        <v>1</v>
      </c>
    </row>
    <row r="79" spans="11:29" x14ac:dyDescent="0.25">
      <c r="K79" s="164"/>
      <c r="L79" s="187"/>
      <c r="M79">
        <v>78</v>
      </c>
      <c r="N79" s="50" t="s">
        <v>187</v>
      </c>
      <c r="O79" s="123"/>
      <c r="P79" s="123"/>
      <c r="Q79" s="123"/>
      <c r="R79" s="123"/>
      <c r="S79" s="123">
        <v>1</v>
      </c>
      <c r="T79" s="123"/>
      <c r="U79" s="186"/>
      <c r="V79" s="165"/>
      <c r="W79">
        <v>78</v>
      </c>
      <c r="X79" s="38" t="s">
        <v>29</v>
      </c>
      <c r="AB79">
        <v>1</v>
      </c>
    </row>
    <row r="80" spans="11:29" x14ac:dyDescent="0.25">
      <c r="K80" s="164"/>
      <c r="L80" s="187"/>
      <c r="M80">
        <v>79</v>
      </c>
      <c r="N80" s="50" t="s">
        <v>187</v>
      </c>
      <c r="O80" s="123"/>
      <c r="P80" s="123"/>
      <c r="Q80" s="123"/>
      <c r="R80" s="123"/>
      <c r="S80" s="123">
        <v>1</v>
      </c>
      <c r="T80" s="123"/>
      <c r="U80" s="186"/>
      <c r="V80" s="165"/>
      <c r="W80">
        <v>79</v>
      </c>
      <c r="X80" s="38" t="s">
        <v>886</v>
      </c>
      <c r="AB80">
        <v>1</v>
      </c>
    </row>
    <row r="81" spans="11:29" ht="43.5" x14ac:dyDescent="0.25">
      <c r="K81" s="164"/>
      <c r="L81" s="187"/>
      <c r="M81">
        <v>80</v>
      </c>
      <c r="N81" s="50" t="s">
        <v>187</v>
      </c>
      <c r="O81" s="123"/>
      <c r="P81" s="123"/>
      <c r="Q81" s="123"/>
      <c r="R81" s="123"/>
      <c r="S81" s="123">
        <v>1</v>
      </c>
      <c r="T81" s="123"/>
      <c r="U81" s="186"/>
      <c r="V81" s="165"/>
      <c r="W81">
        <v>80</v>
      </c>
      <c r="X81" s="37" t="s">
        <v>893</v>
      </c>
      <c r="AB81">
        <v>1</v>
      </c>
    </row>
    <row r="82" spans="11:29" x14ac:dyDescent="0.25">
      <c r="K82" s="164"/>
      <c r="L82" s="187"/>
      <c r="M82">
        <v>81</v>
      </c>
      <c r="N82" s="50" t="s">
        <v>187</v>
      </c>
      <c r="O82" s="123"/>
      <c r="P82" s="123"/>
      <c r="Q82" s="123"/>
      <c r="R82" s="123"/>
      <c r="S82" s="123">
        <v>1</v>
      </c>
      <c r="T82" s="123"/>
      <c r="U82" s="186"/>
      <c r="V82" s="165"/>
      <c r="W82">
        <v>81</v>
      </c>
      <c r="X82" s="37" t="s">
        <v>29</v>
      </c>
      <c r="AB82">
        <v>1</v>
      </c>
    </row>
    <row r="83" spans="11:29" ht="29.25" x14ac:dyDescent="0.25">
      <c r="K83" s="164"/>
      <c r="L83" s="187"/>
      <c r="M83">
        <v>82</v>
      </c>
      <c r="N83" s="50" t="s">
        <v>820</v>
      </c>
      <c r="O83" s="123"/>
      <c r="P83" s="123"/>
      <c r="Q83" s="123"/>
      <c r="R83" s="123">
        <v>1</v>
      </c>
      <c r="S83" s="123"/>
      <c r="T83" s="123"/>
      <c r="U83" s="186"/>
      <c r="V83" s="165"/>
      <c r="W83">
        <v>82</v>
      </c>
      <c r="X83" s="37" t="s">
        <v>894</v>
      </c>
      <c r="AB83">
        <v>1</v>
      </c>
    </row>
    <row r="84" spans="11:29" ht="29.25" x14ac:dyDescent="0.25">
      <c r="K84" s="164"/>
      <c r="L84" s="187"/>
      <c r="M84">
        <v>83</v>
      </c>
      <c r="N84" s="50" t="s">
        <v>187</v>
      </c>
      <c r="O84" s="123"/>
      <c r="P84" s="123"/>
      <c r="Q84" s="123"/>
      <c r="R84" s="123"/>
      <c r="S84" s="123">
        <v>1</v>
      </c>
      <c r="T84" s="123"/>
      <c r="U84" s="186"/>
      <c r="V84" s="165"/>
      <c r="W84">
        <v>83</v>
      </c>
      <c r="X84" s="37" t="s">
        <v>895</v>
      </c>
      <c r="AB84">
        <v>1</v>
      </c>
    </row>
    <row r="85" spans="11:29" x14ac:dyDescent="0.25">
      <c r="K85" s="164"/>
      <c r="L85" s="187"/>
      <c r="M85">
        <v>84</v>
      </c>
      <c r="N85" s="50" t="s">
        <v>187</v>
      </c>
      <c r="O85" s="123"/>
      <c r="P85" s="123"/>
      <c r="Q85" s="123"/>
      <c r="R85" s="123"/>
      <c r="S85" s="123">
        <v>1</v>
      </c>
      <c r="T85" s="123"/>
      <c r="U85" s="186"/>
      <c r="V85" s="165"/>
      <c r="W85">
        <v>84</v>
      </c>
      <c r="X85" s="37" t="s">
        <v>29</v>
      </c>
      <c r="AB85">
        <v>1</v>
      </c>
    </row>
    <row r="86" spans="11:29" x14ac:dyDescent="0.25">
      <c r="K86" s="164"/>
      <c r="L86" s="187"/>
      <c r="M86">
        <v>85</v>
      </c>
      <c r="N86" s="50" t="s">
        <v>187</v>
      </c>
      <c r="O86" s="123"/>
      <c r="P86" s="123"/>
      <c r="Q86" s="123"/>
      <c r="R86" s="123"/>
      <c r="S86" s="123">
        <v>1</v>
      </c>
      <c r="T86" s="123"/>
      <c r="U86" s="186"/>
      <c r="V86" s="165"/>
      <c r="W86">
        <v>85</v>
      </c>
      <c r="X86" s="37" t="s">
        <v>886</v>
      </c>
      <c r="AB86">
        <v>1</v>
      </c>
    </row>
    <row r="87" spans="11:29" ht="114.75" x14ac:dyDescent="0.25">
      <c r="K87" s="164"/>
      <c r="L87" s="187"/>
      <c r="M87">
        <v>86</v>
      </c>
      <c r="N87" s="50" t="s">
        <v>187</v>
      </c>
      <c r="O87" s="123"/>
      <c r="P87" s="123"/>
      <c r="Q87" s="123"/>
      <c r="R87" s="123"/>
      <c r="S87" s="123">
        <v>1</v>
      </c>
      <c r="T87" s="123"/>
      <c r="U87" s="186"/>
      <c r="V87" s="165"/>
      <c r="W87">
        <v>86</v>
      </c>
      <c r="X87" s="37" t="s">
        <v>896</v>
      </c>
      <c r="AB87">
        <v>1</v>
      </c>
    </row>
    <row r="88" spans="11:29" x14ac:dyDescent="0.25">
      <c r="K88" s="164"/>
      <c r="L88" s="187"/>
      <c r="M88">
        <v>87</v>
      </c>
      <c r="N88" s="50" t="s">
        <v>187</v>
      </c>
      <c r="O88" s="123"/>
      <c r="P88" s="123"/>
      <c r="Q88" s="123"/>
      <c r="R88" s="123"/>
      <c r="S88" s="123">
        <v>1</v>
      </c>
      <c r="T88" s="123"/>
      <c r="U88" s="186"/>
      <c r="V88" s="165"/>
      <c r="W88">
        <v>87</v>
      </c>
      <c r="X88" s="37" t="s">
        <v>14</v>
      </c>
      <c r="AC88">
        <v>1</v>
      </c>
    </row>
    <row r="89" spans="11:29" ht="129" x14ac:dyDescent="0.25">
      <c r="K89" s="164"/>
      <c r="L89" s="187"/>
      <c r="M89">
        <v>88</v>
      </c>
      <c r="N89" s="50" t="s">
        <v>821</v>
      </c>
      <c r="O89" s="123"/>
      <c r="P89" s="123"/>
      <c r="Q89" s="123"/>
      <c r="R89" s="123">
        <v>1</v>
      </c>
      <c r="S89" s="123"/>
      <c r="T89" s="123"/>
      <c r="U89" s="186"/>
      <c r="V89" s="165"/>
      <c r="W89">
        <v>88</v>
      </c>
      <c r="X89" s="37" t="s">
        <v>897</v>
      </c>
      <c r="AB89">
        <v>1</v>
      </c>
    </row>
    <row r="90" spans="11:29" x14ac:dyDescent="0.25">
      <c r="K90" s="164"/>
      <c r="L90" s="187"/>
      <c r="M90">
        <v>89</v>
      </c>
      <c r="N90" s="50" t="s">
        <v>187</v>
      </c>
      <c r="O90" s="123"/>
      <c r="P90" s="123"/>
      <c r="Q90" s="123"/>
      <c r="R90" s="123"/>
      <c r="S90" s="123">
        <v>1</v>
      </c>
      <c r="T90" s="123"/>
      <c r="U90" s="186"/>
      <c r="V90" s="165"/>
      <c r="W90">
        <v>89</v>
      </c>
      <c r="X90" s="37" t="s">
        <v>29</v>
      </c>
      <c r="AB90">
        <v>1</v>
      </c>
    </row>
    <row r="91" spans="11:29" x14ac:dyDescent="0.25">
      <c r="K91" s="164"/>
      <c r="L91" s="187"/>
      <c r="M91">
        <v>90</v>
      </c>
      <c r="N91" s="50" t="s">
        <v>187</v>
      </c>
      <c r="O91" s="123"/>
      <c r="P91" s="123"/>
      <c r="Q91" s="123"/>
      <c r="R91" s="123"/>
      <c r="S91" s="123">
        <v>1</v>
      </c>
      <c r="T91" s="123"/>
      <c r="U91" s="186"/>
      <c r="V91" s="165"/>
      <c r="W91">
        <v>90</v>
      </c>
      <c r="X91" s="37" t="s">
        <v>875</v>
      </c>
      <c r="AB91">
        <v>1</v>
      </c>
    </row>
    <row r="92" spans="11:29" ht="86.25" x14ac:dyDescent="0.25">
      <c r="K92" s="164"/>
      <c r="L92" s="187"/>
      <c r="M92">
        <v>91</v>
      </c>
      <c r="N92" s="50" t="s">
        <v>187</v>
      </c>
      <c r="O92" s="123"/>
      <c r="P92" s="123"/>
      <c r="Q92" s="123"/>
      <c r="R92" s="123"/>
      <c r="S92" s="123">
        <v>1</v>
      </c>
      <c r="T92" s="123"/>
      <c r="U92" s="186"/>
      <c r="V92" s="165"/>
      <c r="W92">
        <v>91</v>
      </c>
      <c r="X92" s="37" t="s">
        <v>898</v>
      </c>
      <c r="AB92">
        <v>1</v>
      </c>
    </row>
    <row r="93" spans="11:29" ht="114.75" x14ac:dyDescent="0.25">
      <c r="K93" s="164"/>
      <c r="L93" s="187"/>
      <c r="M93">
        <v>92</v>
      </c>
      <c r="N93" s="50" t="s">
        <v>29</v>
      </c>
      <c r="O93" s="123"/>
      <c r="P93" s="123"/>
      <c r="Q93" s="123"/>
      <c r="R93" s="123">
        <v>1</v>
      </c>
      <c r="S93" s="123"/>
      <c r="T93" s="123"/>
      <c r="U93" s="186"/>
      <c r="V93" s="165"/>
      <c r="W93">
        <v>92</v>
      </c>
      <c r="X93" s="37" t="s">
        <v>59</v>
      </c>
      <c r="AB93">
        <v>1</v>
      </c>
    </row>
    <row r="94" spans="11:29" ht="29.25" x14ac:dyDescent="0.25">
      <c r="K94" s="164"/>
      <c r="L94" s="187"/>
      <c r="M94">
        <v>93</v>
      </c>
      <c r="N94" s="50" t="s">
        <v>822</v>
      </c>
      <c r="O94" s="123"/>
      <c r="P94" s="123"/>
      <c r="Q94" s="123"/>
      <c r="R94" s="123"/>
      <c r="S94" s="123">
        <v>1</v>
      </c>
      <c r="T94" s="123"/>
      <c r="U94" s="186"/>
      <c r="V94" s="165"/>
      <c r="W94">
        <v>93</v>
      </c>
      <c r="X94" s="37" t="s">
        <v>60</v>
      </c>
      <c r="AB94">
        <v>1</v>
      </c>
    </row>
    <row r="95" spans="11:29" x14ac:dyDescent="0.25">
      <c r="K95" s="164"/>
      <c r="L95" s="187"/>
      <c r="M95">
        <v>94</v>
      </c>
      <c r="N95" s="50" t="s">
        <v>187</v>
      </c>
      <c r="O95" s="123"/>
      <c r="P95" s="123"/>
      <c r="Q95" s="123"/>
      <c r="R95" s="123"/>
      <c r="S95" s="123">
        <v>1</v>
      </c>
      <c r="T95" s="123"/>
      <c r="U95" s="186"/>
      <c r="V95" s="165"/>
      <c r="W95">
        <v>94</v>
      </c>
      <c r="X95" s="37" t="s">
        <v>899</v>
      </c>
      <c r="AB95">
        <v>1</v>
      </c>
    </row>
    <row r="96" spans="11:29" x14ac:dyDescent="0.25">
      <c r="K96" s="164"/>
      <c r="L96" s="187"/>
      <c r="M96">
        <v>95</v>
      </c>
      <c r="N96" s="50" t="s">
        <v>806</v>
      </c>
      <c r="O96" s="123"/>
      <c r="P96" s="123"/>
      <c r="Q96" s="123"/>
      <c r="R96" s="123">
        <v>1</v>
      </c>
      <c r="S96" s="123"/>
      <c r="T96" s="123"/>
      <c r="U96" s="186"/>
      <c r="V96" s="165"/>
      <c r="W96">
        <v>95</v>
      </c>
      <c r="X96" s="37" t="s">
        <v>886</v>
      </c>
      <c r="AB96">
        <v>1</v>
      </c>
    </row>
    <row r="97" spans="11:28" ht="29.25" x14ac:dyDescent="0.25">
      <c r="K97" s="164"/>
      <c r="L97" s="187"/>
      <c r="M97">
        <v>96</v>
      </c>
      <c r="N97" s="50" t="s">
        <v>187</v>
      </c>
      <c r="O97" s="123"/>
      <c r="P97" s="123"/>
      <c r="Q97" s="123"/>
      <c r="R97" s="123"/>
      <c r="S97" s="123">
        <v>1</v>
      </c>
      <c r="T97" s="123"/>
      <c r="U97" s="186"/>
      <c r="V97" s="165"/>
      <c r="W97">
        <v>96</v>
      </c>
      <c r="X97" s="37" t="s">
        <v>900</v>
      </c>
      <c r="AB97">
        <v>1</v>
      </c>
    </row>
    <row r="98" spans="11:28" x14ac:dyDescent="0.25">
      <c r="K98" s="164"/>
      <c r="L98" s="187"/>
      <c r="M98">
        <v>97</v>
      </c>
      <c r="N98" s="50" t="s">
        <v>187</v>
      </c>
      <c r="O98" s="123"/>
      <c r="P98" s="123"/>
      <c r="Q98" s="123"/>
      <c r="R98" s="123"/>
      <c r="S98" s="123">
        <v>1</v>
      </c>
      <c r="T98" s="123"/>
      <c r="U98" s="186"/>
      <c r="V98" s="165"/>
      <c r="W98">
        <v>97</v>
      </c>
      <c r="X98" s="37" t="s">
        <v>29</v>
      </c>
      <c r="AB98">
        <v>1</v>
      </c>
    </row>
    <row r="99" spans="11:28" x14ac:dyDescent="0.25">
      <c r="K99" s="164"/>
      <c r="L99" s="187"/>
      <c r="M99">
        <v>98</v>
      </c>
      <c r="N99" s="50" t="s">
        <v>187</v>
      </c>
      <c r="O99" s="123"/>
      <c r="P99" s="123"/>
      <c r="Q99" s="123"/>
      <c r="R99" s="123"/>
      <c r="S99" s="123">
        <v>1</v>
      </c>
      <c r="T99" s="123"/>
      <c r="U99" s="186"/>
      <c r="V99" s="165"/>
      <c r="W99">
        <v>98</v>
      </c>
      <c r="X99" s="37" t="s">
        <v>886</v>
      </c>
      <c r="AB99">
        <v>1</v>
      </c>
    </row>
    <row r="100" spans="11:28" ht="43.5" x14ac:dyDescent="0.25">
      <c r="K100" s="164"/>
      <c r="L100" s="187"/>
      <c r="M100">
        <v>99</v>
      </c>
      <c r="N100" s="50" t="s">
        <v>823</v>
      </c>
      <c r="O100" s="123"/>
      <c r="P100" s="123"/>
      <c r="Q100" s="123"/>
      <c r="R100" s="123">
        <v>1</v>
      </c>
      <c r="S100" s="123"/>
      <c r="T100" s="123"/>
      <c r="U100" s="186"/>
      <c r="V100" s="165"/>
      <c r="W100">
        <v>99</v>
      </c>
      <c r="X100" s="37" t="s">
        <v>901</v>
      </c>
      <c r="AB100">
        <v>1</v>
      </c>
    </row>
    <row r="101" spans="11:28" x14ac:dyDescent="0.25">
      <c r="K101" s="164"/>
      <c r="L101" s="187"/>
      <c r="M101">
        <v>100</v>
      </c>
      <c r="N101" s="50" t="s">
        <v>824</v>
      </c>
      <c r="O101" s="123"/>
      <c r="P101" s="123"/>
      <c r="Q101" s="123"/>
      <c r="R101" s="123"/>
      <c r="S101" s="123">
        <v>1</v>
      </c>
      <c r="T101" s="123"/>
      <c r="U101" s="186"/>
      <c r="V101" s="165"/>
      <c r="W101">
        <v>100</v>
      </c>
      <c r="X101" s="37" t="s">
        <v>14</v>
      </c>
      <c r="AB101">
        <v>1</v>
      </c>
    </row>
    <row r="102" spans="11:28" x14ac:dyDescent="0.25">
      <c r="K102" s="164"/>
      <c r="L102" s="187"/>
      <c r="M102">
        <v>101</v>
      </c>
      <c r="N102" s="50" t="s">
        <v>187</v>
      </c>
      <c r="O102" s="123"/>
      <c r="P102" s="123"/>
      <c r="Q102" s="123"/>
      <c r="R102" s="123"/>
      <c r="S102" s="123">
        <v>1</v>
      </c>
      <c r="T102" s="123"/>
      <c r="U102" s="186"/>
      <c r="V102" s="165"/>
      <c r="W102">
        <v>101</v>
      </c>
      <c r="X102" s="37" t="s">
        <v>886</v>
      </c>
      <c r="AB102">
        <v>1</v>
      </c>
    </row>
    <row r="103" spans="11:28" ht="57.75" x14ac:dyDescent="0.25">
      <c r="K103" s="164"/>
      <c r="L103" s="187"/>
      <c r="M103">
        <v>102</v>
      </c>
      <c r="N103" s="50" t="s">
        <v>187</v>
      </c>
      <c r="O103" s="123"/>
      <c r="P103" s="123"/>
      <c r="Q103" s="123"/>
      <c r="R103" s="123"/>
      <c r="S103" s="123">
        <v>1</v>
      </c>
      <c r="T103" s="123"/>
      <c r="U103" s="186"/>
      <c r="V103" s="165"/>
      <c r="W103">
        <v>102</v>
      </c>
      <c r="X103" s="37" t="s">
        <v>902</v>
      </c>
      <c r="AB103">
        <v>1</v>
      </c>
    </row>
    <row r="104" spans="11:28" x14ac:dyDescent="0.25">
      <c r="K104" s="164"/>
      <c r="L104" s="187"/>
      <c r="M104">
        <v>103</v>
      </c>
      <c r="N104" s="50" t="s">
        <v>187</v>
      </c>
      <c r="O104" s="123"/>
      <c r="P104" s="123"/>
      <c r="Q104" s="123"/>
      <c r="R104" s="123"/>
      <c r="S104" s="123">
        <v>1</v>
      </c>
      <c r="T104" s="123"/>
      <c r="U104" s="186"/>
      <c r="V104" s="165"/>
      <c r="W104">
        <v>103</v>
      </c>
      <c r="X104" s="37" t="s">
        <v>29</v>
      </c>
      <c r="AB104">
        <v>1</v>
      </c>
    </row>
    <row r="105" spans="11:28" x14ac:dyDescent="0.25">
      <c r="K105" s="164"/>
      <c r="L105" s="187"/>
      <c r="M105">
        <v>104</v>
      </c>
      <c r="N105" s="50" t="s">
        <v>187</v>
      </c>
      <c r="O105" s="123"/>
      <c r="P105" s="123"/>
      <c r="Q105" s="123"/>
      <c r="R105" s="123"/>
      <c r="S105" s="123">
        <v>1</v>
      </c>
      <c r="T105" s="123"/>
      <c r="U105" s="186"/>
      <c r="V105" s="165"/>
      <c r="W105">
        <v>104</v>
      </c>
      <c r="X105" s="37" t="s">
        <v>886</v>
      </c>
      <c r="AB105">
        <v>1</v>
      </c>
    </row>
    <row r="106" spans="11:28" ht="100.5" x14ac:dyDescent="0.25">
      <c r="K106" s="164"/>
      <c r="L106" s="187"/>
      <c r="M106">
        <v>105</v>
      </c>
      <c r="N106" s="50" t="s">
        <v>187</v>
      </c>
      <c r="O106" s="123"/>
      <c r="P106" s="123"/>
      <c r="Q106" s="123"/>
      <c r="R106" s="123"/>
      <c r="S106" s="123">
        <v>1</v>
      </c>
      <c r="T106" s="123"/>
      <c r="U106" s="186"/>
      <c r="V106" s="165"/>
      <c r="W106">
        <v>105</v>
      </c>
      <c r="X106" s="37" t="s">
        <v>903</v>
      </c>
      <c r="AB106">
        <v>1</v>
      </c>
    </row>
    <row r="107" spans="11:28" x14ac:dyDescent="0.25">
      <c r="K107" s="164"/>
      <c r="L107" s="187"/>
      <c r="M107">
        <v>106</v>
      </c>
      <c r="N107" s="50" t="s">
        <v>187</v>
      </c>
      <c r="O107" s="123"/>
      <c r="P107" s="123"/>
      <c r="Q107" s="123"/>
      <c r="R107" s="123"/>
      <c r="S107" s="123">
        <v>1</v>
      </c>
      <c r="T107" s="123"/>
      <c r="U107" s="186"/>
      <c r="V107" s="165"/>
      <c r="W107">
        <v>106</v>
      </c>
      <c r="X107" s="37" t="s">
        <v>818</v>
      </c>
      <c r="AB107">
        <v>1</v>
      </c>
    </row>
    <row r="108" spans="11:28" x14ac:dyDescent="0.25">
      <c r="K108" s="164"/>
      <c r="L108" s="187"/>
      <c r="M108">
        <v>107</v>
      </c>
      <c r="N108" s="50" t="s">
        <v>806</v>
      </c>
      <c r="O108" s="123"/>
      <c r="P108" s="123"/>
      <c r="Q108" s="123"/>
      <c r="R108" s="123">
        <v>1</v>
      </c>
      <c r="S108" s="123"/>
      <c r="T108" s="123"/>
      <c r="U108" s="186"/>
      <c r="V108" s="165"/>
      <c r="W108">
        <v>107</v>
      </c>
      <c r="X108" s="37" t="s">
        <v>869</v>
      </c>
      <c r="AB108">
        <v>1</v>
      </c>
    </row>
    <row r="109" spans="11:28" ht="29.25" x14ac:dyDescent="0.25">
      <c r="K109" s="164"/>
      <c r="L109" s="187"/>
      <c r="M109">
        <v>108</v>
      </c>
      <c r="N109" s="50" t="s">
        <v>819</v>
      </c>
      <c r="O109" s="123"/>
      <c r="P109" s="123"/>
      <c r="Q109" s="123"/>
      <c r="R109" s="123"/>
      <c r="S109" s="123">
        <v>1</v>
      </c>
      <c r="T109" s="123"/>
      <c r="U109" s="186"/>
      <c r="V109" s="165"/>
      <c r="W109">
        <v>108</v>
      </c>
      <c r="X109" s="37" t="s">
        <v>870</v>
      </c>
      <c r="AB109">
        <v>1</v>
      </c>
    </row>
    <row r="110" spans="11:28" ht="29.25" x14ac:dyDescent="0.25">
      <c r="K110" s="164"/>
      <c r="L110" s="187"/>
      <c r="M110">
        <v>109</v>
      </c>
      <c r="N110" s="50" t="s">
        <v>820</v>
      </c>
      <c r="O110" s="123"/>
      <c r="P110" s="123"/>
      <c r="Q110" s="123"/>
      <c r="R110" s="123">
        <v>1</v>
      </c>
      <c r="S110" s="123"/>
      <c r="T110" s="123"/>
      <c r="U110" s="186"/>
      <c r="V110" s="165"/>
      <c r="W110">
        <v>109</v>
      </c>
      <c r="X110" s="37" t="s">
        <v>871</v>
      </c>
      <c r="AB110">
        <v>1</v>
      </c>
    </row>
    <row r="111" spans="11:28" ht="100.5" x14ac:dyDescent="0.25">
      <c r="K111" s="164"/>
      <c r="L111" s="187"/>
      <c r="M111">
        <v>110</v>
      </c>
      <c r="N111" s="50" t="s">
        <v>819</v>
      </c>
      <c r="O111" s="123"/>
      <c r="P111" s="123"/>
      <c r="Q111" s="123"/>
      <c r="R111" s="123"/>
      <c r="S111" s="123">
        <v>1</v>
      </c>
      <c r="T111" s="123"/>
      <c r="U111" s="186"/>
      <c r="V111" s="165"/>
      <c r="W111">
        <v>110</v>
      </c>
      <c r="X111" s="37" t="s">
        <v>904</v>
      </c>
      <c r="AB111">
        <v>1</v>
      </c>
    </row>
    <row r="112" spans="11:28" ht="43.5" x14ac:dyDescent="0.25">
      <c r="K112" s="164"/>
      <c r="L112" s="187"/>
      <c r="M112">
        <v>111</v>
      </c>
      <c r="N112" s="50" t="s">
        <v>187</v>
      </c>
      <c r="O112" s="123"/>
      <c r="P112" s="123"/>
      <c r="Q112" s="123"/>
      <c r="R112" s="123"/>
      <c r="S112" s="123">
        <v>1</v>
      </c>
      <c r="T112" s="123"/>
      <c r="U112" s="186"/>
      <c r="V112" s="165"/>
      <c r="W112">
        <v>111</v>
      </c>
      <c r="X112" s="37" t="s">
        <v>905</v>
      </c>
      <c r="AB112">
        <v>1</v>
      </c>
    </row>
    <row r="113" spans="11:29" x14ac:dyDescent="0.25">
      <c r="K113" s="164"/>
      <c r="L113" s="187"/>
      <c r="M113">
        <v>112</v>
      </c>
      <c r="N113" s="50" t="s">
        <v>187</v>
      </c>
      <c r="O113" s="123"/>
      <c r="P113" s="123"/>
      <c r="Q113" s="123"/>
      <c r="R113" s="123"/>
      <c r="S113" s="123">
        <v>1</v>
      </c>
      <c r="T113" s="123"/>
      <c r="U113" s="185">
        <v>43937</v>
      </c>
      <c r="V113" s="165">
        <v>12</v>
      </c>
      <c r="W113">
        <v>112</v>
      </c>
      <c r="X113" s="54" t="s">
        <v>102</v>
      </c>
      <c r="AC113">
        <v>1</v>
      </c>
    </row>
    <row r="114" spans="11:29" ht="25.5" x14ac:dyDescent="0.25">
      <c r="K114" s="164"/>
      <c r="L114" s="187"/>
      <c r="M114">
        <v>113</v>
      </c>
      <c r="N114" s="50" t="s">
        <v>187</v>
      </c>
      <c r="O114" s="123"/>
      <c r="P114" s="123"/>
      <c r="Q114" s="123"/>
      <c r="R114" s="123"/>
      <c r="S114" s="123">
        <v>1</v>
      </c>
      <c r="T114" s="123"/>
      <c r="U114" s="186"/>
      <c r="V114" s="165"/>
      <c r="W114">
        <v>113</v>
      </c>
      <c r="X114" s="54" t="s">
        <v>906</v>
      </c>
      <c r="AB114">
        <v>1</v>
      </c>
    </row>
    <row r="115" spans="11:29" ht="26.25" x14ac:dyDescent="0.25">
      <c r="K115" s="164"/>
      <c r="L115" s="187">
        <v>3</v>
      </c>
      <c r="M115">
        <v>114</v>
      </c>
      <c r="N115" s="46" t="s">
        <v>825</v>
      </c>
      <c r="O115" s="122"/>
      <c r="P115" s="122"/>
      <c r="Q115" s="122"/>
      <c r="R115" s="122">
        <v>1</v>
      </c>
      <c r="S115" s="122"/>
      <c r="T115" s="122"/>
      <c r="U115" s="186"/>
      <c r="V115" s="165"/>
      <c r="W115">
        <v>114</v>
      </c>
      <c r="X115" s="53" t="s">
        <v>10</v>
      </c>
      <c r="AC115">
        <v>1</v>
      </c>
    </row>
    <row r="116" spans="11:29" ht="39" x14ac:dyDescent="0.25">
      <c r="K116" s="164"/>
      <c r="L116" s="187"/>
      <c r="M116">
        <v>115</v>
      </c>
      <c r="N116" s="46" t="s">
        <v>826</v>
      </c>
      <c r="O116" s="122"/>
      <c r="P116" s="122"/>
      <c r="Q116" s="122"/>
      <c r="R116" s="122"/>
      <c r="S116" s="122">
        <v>1</v>
      </c>
      <c r="T116" s="122"/>
      <c r="U116" s="186"/>
      <c r="V116" s="165"/>
      <c r="W116">
        <v>115</v>
      </c>
      <c r="X116" s="53" t="s">
        <v>10</v>
      </c>
      <c r="AC116">
        <v>1</v>
      </c>
    </row>
    <row r="117" spans="11:29" ht="39" x14ac:dyDescent="0.25">
      <c r="K117" s="164"/>
      <c r="L117" s="187"/>
      <c r="M117">
        <v>116</v>
      </c>
      <c r="N117" s="46" t="s">
        <v>827</v>
      </c>
      <c r="O117" s="122"/>
      <c r="P117" s="122"/>
      <c r="Q117" s="122"/>
      <c r="R117" s="122"/>
      <c r="S117" s="122">
        <v>1</v>
      </c>
      <c r="T117" s="122"/>
      <c r="U117" s="186"/>
      <c r="V117" s="165"/>
      <c r="W117">
        <v>116</v>
      </c>
      <c r="X117" s="53" t="s">
        <v>10</v>
      </c>
      <c r="AC117">
        <v>1</v>
      </c>
    </row>
    <row r="118" spans="11:29" x14ac:dyDescent="0.25">
      <c r="K118" s="164"/>
      <c r="L118" s="187"/>
      <c r="M118">
        <v>117</v>
      </c>
      <c r="N118" s="50" t="s">
        <v>31</v>
      </c>
      <c r="O118" s="123"/>
      <c r="P118" s="123"/>
      <c r="Q118" s="123"/>
      <c r="R118" s="123"/>
      <c r="S118" s="123">
        <v>1</v>
      </c>
      <c r="T118" s="123"/>
      <c r="U118" s="186"/>
      <c r="V118" s="165"/>
      <c r="W118">
        <v>117</v>
      </c>
      <c r="X118" s="53" t="s">
        <v>10</v>
      </c>
      <c r="AC118">
        <v>1</v>
      </c>
    </row>
    <row r="119" spans="11:29" ht="24.75" x14ac:dyDescent="0.25">
      <c r="K119" s="164"/>
      <c r="L119" s="187"/>
      <c r="M119">
        <v>118</v>
      </c>
      <c r="N119" s="50" t="s">
        <v>828</v>
      </c>
      <c r="O119" s="123"/>
      <c r="P119" s="123"/>
      <c r="Q119" s="123"/>
      <c r="R119" s="123">
        <v>1</v>
      </c>
      <c r="S119" s="123"/>
      <c r="T119" s="123"/>
      <c r="U119" s="186"/>
      <c r="V119" s="165"/>
      <c r="W119">
        <v>118</v>
      </c>
      <c r="X119" s="53" t="s">
        <v>10</v>
      </c>
      <c r="AC119">
        <v>1</v>
      </c>
    </row>
    <row r="120" spans="11:29" ht="36.75" x14ac:dyDescent="0.25">
      <c r="K120" s="164"/>
      <c r="L120" s="187"/>
      <c r="M120">
        <v>119</v>
      </c>
      <c r="N120" s="50" t="s">
        <v>829</v>
      </c>
      <c r="O120" s="123"/>
      <c r="P120" s="123"/>
      <c r="Q120" s="123"/>
      <c r="R120" s="123"/>
      <c r="S120" s="123">
        <v>1</v>
      </c>
      <c r="T120" s="123"/>
      <c r="U120" s="186"/>
      <c r="V120" s="165"/>
      <c r="W120">
        <v>119</v>
      </c>
      <c r="X120" s="53" t="s">
        <v>11</v>
      </c>
      <c r="AC120">
        <v>1</v>
      </c>
    </row>
    <row r="121" spans="11:29" ht="39" x14ac:dyDescent="0.25">
      <c r="K121" s="164">
        <v>43944</v>
      </c>
      <c r="L121" s="187">
        <v>33</v>
      </c>
      <c r="M121">
        <v>120</v>
      </c>
      <c r="N121" s="50" t="s">
        <v>14</v>
      </c>
      <c r="O121" s="123"/>
      <c r="P121" s="123"/>
      <c r="Q121" s="123"/>
      <c r="R121" s="123"/>
      <c r="S121" s="123">
        <v>1</v>
      </c>
      <c r="T121" s="123"/>
      <c r="U121" s="186"/>
      <c r="V121" s="165"/>
      <c r="W121">
        <v>120</v>
      </c>
      <c r="X121" s="53" t="s">
        <v>12</v>
      </c>
      <c r="AC121">
        <v>1</v>
      </c>
    </row>
    <row r="122" spans="11:29" x14ac:dyDescent="0.25">
      <c r="K122" s="165"/>
      <c r="L122" s="187"/>
      <c r="M122">
        <v>121</v>
      </c>
      <c r="N122" s="50" t="s">
        <v>830</v>
      </c>
      <c r="O122" s="123"/>
      <c r="P122" s="123"/>
      <c r="Q122" s="123"/>
      <c r="R122" s="123">
        <v>1</v>
      </c>
      <c r="S122" s="123"/>
      <c r="T122" s="123"/>
      <c r="U122" s="186"/>
      <c r="V122" s="165"/>
      <c r="W122">
        <v>121</v>
      </c>
      <c r="X122" s="53" t="s">
        <v>10</v>
      </c>
      <c r="AC122">
        <v>1</v>
      </c>
    </row>
    <row r="123" spans="11:29" ht="51.75" x14ac:dyDescent="0.25">
      <c r="K123" s="165"/>
      <c r="L123" s="187"/>
      <c r="M123">
        <v>122</v>
      </c>
      <c r="N123" s="50" t="s">
        <v>831</v>
      </c>
      <c r="O123" s="123"/>
      <c r="P123" s="123"/>
      <c r="Q123" s="123"/>
      <c r="R123" s="123"/>
      <c r="S123" s="123">
        <v>1</v>
      </c>
      <c r="T123" s="123"/>
      <c r="U123" s="186"/>
      <c r="V123" s="165"/>
      <c r="W123">
        <v>122</v>
      </c>
      <c r="X123" s="53" t="s">
        <v>13</v>
      </c>
      <c r="AC123">
        <v>1</v>
      </c>
    </row>
    <row r="124" spans="11:29" x14ac:dyDescent="0.25">
      <c r="K124" s="165"/>
      <c r="L124" s="187"/>
      <c r="M124">
        <v>123</v>
      </c>
      <c r="N124" s="50" t="s">
        <v>14</v>
      </c>
      <c r="O124" s="123"/>
      <c r="P124" s="123"/>
      <c r="Q124" s="123"/>
      <c r="R124" s="123"/>
      <c r="S124" s="123">
        <v>1</v>
      </c>
      <c r="T124" s="123"/>
      <c r="U124" s="186"/>
      <c r="V124" s="165"/>
      <c r="W124">
        <v>123</v>
      </c>
      <c r="X124" s="53" t="s">
        <v>10</v>
      </c>
      <c r="AC124">
        <v>1</v>
      </c>
    </row>
    <row r="125" spans="11:29" x14ac:dyDescent="0.25">
      <c r="K125" s="165"/>
      <c r="L125" s="187"/>
      <c r="M125">
        <v>124</v>
      </c>
      <c r="N125" s="50" t="s">
        <v>185</v>
      </c>
      <c r="O125" s="123"/>
      <c r="P125" s="123"/>
      <c r="Q125" s="123"/>
      <c r="R125" s="123"/>
      <c r="S125" s="123">
        <v>1</v>
      </c>
      <c r="T125" s="123"/>
      <c r="U125" s="186"/>
      <c r="V125" s="165"/>
      <c r="W125">
        <v>124</v>
      </c>
      <c r="X125" s="53" t="s">
        <v>14</v>
      </c>
      <c r="AC125">
        <v>1</v>
      </c>
    </row>
    <row r="126" spans="11:29" x14ac:dyDescent="0.25">
      <c r="K126" s="165"/>
      <c r="L126" s="187"/>
      <c r="M126">
        <v>125</v>
      </c>
      <c r="N126" s="50" t="s">
        <v>14</v>
      </c>
      <c r="O126" s="123"/>
      <c r="P126" s="123"/>
      <c r="Q126" s="123"/>
      <c r="R126" s="123"/>
      <c r="S126" s="123">
        <v>1</v>
      </c>
      <c r="T126" s="123"/>
      <c r="U126" s="185">
        <v>43944</v>
      </c>
      <c r="V126" s="165">
        <v>6</v>
      </c>
      <c r="W126">
        <v>125</v>
      </c>
      <c r="X126" s="53" t="s">
        <v>858</v>
      </c>
      <c r="AB126">
        <v>1</v>
      </c>
    </row>
    <row r="127" spans="11:29" x14ac:dyDescent="0.25">
      <c r="K127" s="165"/>
      <c r="L127" s="187"/>
      <c r="M127">
        <v>126</v>
      </c>
      <c r="N127" s="50" t="s">
        <v>14</v>
      </c>
      <c r="O127" s="123"/>
      <c r="P127" s="123"/>
      <c r="Q127" s="123"/>
      <c r="R127" s="123"/>
      <c r="S127" s="123">
        <v>1</v>
      </c>
      <c r="T127" s="123"/>
      <c r="U127" s="186"/>
      <c r="V127" s="165"/>
      <c r="W127">
        <v>126</v>
      </c>
      <c r="X127" s="53" t="s">
        <v>907</v>
      </c>
      <c r="AC127">
        <v>1</v>
      </c>
    </row>
    <row r="128" spans="11:29" x14ac:dyDescent="0.25">
      <c r="K128" s="165"/>
      <c r="L128" s="187"/>
      <c r="M128">
        <v>127</v>
      </c>
      <c r="N128" s="50" t="s">
        <v>14</v>
      </c>
      <c r="O128" s="123"/>
      <c r="P128" s="123"/>
      <c r="Q128" s="123"/>
      <c r="R128" s="123"/>
      <c r="S128" s="123">
        <v>1</v>
      </c>
      <c r="T128" s="123"/>
      <c r="U128" s="186"/>
      <c r="V128" s="165"/>
      <c r="W128">
        <v>127</v>
      </c>
      <c r="X128" s="53" t="s">
        <v>908</v>
      </c>
      <c r="AB128">
        <v>1</v>
      </c>
    </row>
    <row r="129" spans="11:49" x14ac:dyDescent="0.25">
      <c r="K129" s="165"/>
      <c r="L129" s="187"/>
      <c r="M129">
        <v>128</v>
      </c>
      <c r="N129" s="50" t="s">
        <v>14</v>
      </c>
      <c r="O129" s="123"/>
      <c r="P129" s="123"/>
      <c r="Q129" s="123"/>
      <c r="R129" s="123"/>
      <c r="S129" s="123">
        <v>1</v>
      </c>
      <c r="T129" s="123"/>
      <c r="U129" s="186"/>
      <c r="V129" s="165"/>
      <c r="W129">
        <v>128</v>
      </c>
      <c r="X129" s="56" t="s">
        <v>31</v>
      </c>
      <c r="AC129">
        <v>1</v>
      </c>
    </row>
    <row r="130" spans="11:49" ht="24.75" x14ac:dyDescent="0.25">
      <c r="K130" s="165"/>
      <c r="L130" s="187"/>
      <c r="M130">
        <v>129</v>
      </c>
      <c r="N130" s="50" t="s">
        <v>832</v>
      </c>
      <c r="O130" s="123"/>
      <c r="P130" s="123"/>
      <c r="Q130" s="123"/>
      <c r="R130" s="123">
        <v>1</v>
      </c>
      <c r="S130" s="123"/>
      <c r="T130" s="123"/>
      <c r="U130" s="186"/>
      <c r="V130" s="165"/>
      <c r="W130">
        <v>129</v>
      </c>
      <c r="X130" s="53" t="s">
        <v>818</v>
      </c>
      <c r="AB130">
        <v>1</v>
      </c>
    </row>
    <row r="131" spans="11:49" x14ac:dyDescent="0.25">
      <c r="K131" s="165"/>
      <c r="L131" s="187"/>
      <c r="M131">
        <v>130</v>
      </c>
      <c r="N131" s="50" t="s">
        <v>833</v>
      </c>
      <c r="O131" s="123"/>
      <c r="P131" s="123"/>
      <c r="Q131" s="123"/>
      <c r="R131" s="123"/>
      <c r="S131" s="123">
        <v>1</v>
      </c>
      <c r="T131" s="123"/>
      <c r="U131" s="186"/>
      <c r="V131" s="165"/>
      <c r="W131">
        <v>130</v>
      </c>
      <c r="X131" s="53" t="s">
        <v>909</v>
      </c>
      <c r="AC131">
        <v>1</v>
      </c>
    </row>
    <row r="132" spans="11:49" ht="15" customHeight="1" x14ac:dyDescent="0.25">
      <c r="K132" s="165"/>
      <c r="L132" s="187"/>
      <c r="M132">
        <v>131</v>
      </c>
      <c r="N132" s="50" t="s">
        <v>14</v>
      </c>
      <c r="O132" s="123"/>
      <c r="P132" s="123"/>
      <c r="Q132" s="123"/>
      <c r="R132" s="123"/>
      <c r="S132" s="123">
        <v>1</v>
      </c>
      <c r="T132" s="123"/>
      <c r="U132" s="186"/>
      <c r="V132" s="165"/>
      <c r="W132">
        <v>131</v>
      </c>
      <c r="X132" s="53" t="s">
        <v>29</v>
      </c>
      <c r="AB132">
        <v>1</v>
      </c>
      <c r="AH132" s="174" t="s">
        <v>4</v>
      </c>
      <c r="AI132" s="129" t="s">
        <v>1465</v>
      </c>
      <c r="AJ132" s="35"/>
      <c r="AK132" s="35"/>
      <c r="AL132" s="35"/>
      <c r="AM132" s="35"/>
      <c r="AN132" s="35"/>
      <c r="AO132" s="35"/>
      <c r="AP132" s="35"/>
      <c r="AQ132" s="35"/>
      <c r="AR132" s="130" t="s">
        <v>1467</v>
      </c>
      <c r="AS132" s="174" t="s">
        <v>1473</v>
      </c>
      <c r="AT132" s="174"/>
      <c r="AU132" s="174"/>
      <c r="AV132" s="174"/>
      <c r="AW132" s="174"/>
    </row>
    <row r="133" spans="11:49" ht="21" customHeight="1" x14ac:dyDescent="0.25">
      <c r="K133" s="165"/>
      <c r="L133" s="187"/>
      <c r="M133">
        <v>132</v>
      </c>
      <c r="N133" s="50" t="s">
        <v>14</v>
      </c>
      <c r="O133" s="123"/>
      <c r="P133" s="123"/>
      <c r="Q133" s="123"/>
      <c r="R133" s="123"/>
      <c r="S133" s="123">
        <v>1</v>
      </c>
      <c r="T133" s="123"/>
      <c r="U133" s="186"/>
      <c r="V133" s="165"/>
      <c r="W133">
        <v>132</v>
      </c>
      <c r="X133" s="53" t="s">
        <v>31</v>
      </c>
      <c r="AC133">
        <v>1</v>
      </c>
      <c r="AH133" s="174"/>
      <c r="AI133" s="129" t="s">
        <v>1465</v>
      </c>
      <c r="AJ133" s="35"/>
      <c r="AK133" s="35"/>
      <c r="AL133" s="35"/>
      <c r="AM133" s="35"/>
      <c r="AN133" s="35"/>
      <c r="AO133" s="35"/>
      <c r="AP133" s="35"/>
      <c r="AQ133" s="35"/>
      <c r="AR133" s="130" t="s">
        <v>1467</v>
      </c>
      <c r="AS133" s="35" t="s">
        <v>1468</v>
      </c>
      <c r="AT133" s="35" t="s">
        <v>1469</v>
      </c>
      <c r="AU133" s="35" t="s">
        <v>1470</v>
      </c>
      <c r="AV133" s="35" t="s">
        <v>1471</v>
      </c>
      <c r="AW133" s="35" t="s">
        <v>1472</v>
      </c>
    </row>
    <row r="134" spans="11:49" x14ac:dyDescent="0.25">
      <c r="K134" s="165"/>
      <c r="L134" s="187"/>
      <c r="M134">
        <v>133</v>
      </c>
      <c r="N134" s="50" t="s">
        <v>14</v>
      </c>
      <c r="O134" s="123"/>
      <c r="P134" s="123"/>
      <c r="Q134" s="123"/>
      <c r="R134" s="123"/>
      <c r="S134" s="123">
        <v>1</v>
      </c>
      <c r="T134" s="123"/>
      <c r="U134" s="186"/>
      <c r="V134" s="165"/>
      <c r="W134">
        <v>133</v>
      </c>
      <c r="X134" s="53" t="s">
        <v>899</v>
      </c>
      <c r="AB134">
        <v>1</v>
      </c>
      <c r="AH134" s="35">
        <v>1</v>
      </c>
      <c r="AI134" s="35" t="s">
        <v>785</v>
      </c>
      <c r="AJ134" s="35">
        <v>8</v>
      </c>
      <c r="AK134" s="35">
        <v>15</v>
      </c>
      <c r="AL134" s="35">
        <v>7</v>
      </c>
      <c r="AM134" s="35">
        <v>3</v>
      </c>
      <c r="AN134" s="35">
        <v>13</v>
      </c>
      <c r="AO134" s="35">
        <f>SUM(AJ134:AN134)</f>
        <v>46</v>
      </c>
      <c r="AP134" s="35">
        <v>39</v>
      </c>
      <c r="AQ134" s="128">
        <f>AO134/AP134</f>
        <v>1.1794871794871795</v>
      </c>
      <c r="AR134" s="128">
        <f>AQ134/5</f>
        <v>0.23589743589743589</v>
      </c>
      <c r="AS134" s="128">
        <v>0</v>
      </c>
      <c r="AT134" s="128">
        <v>0</v>
      </c>
      <c r="AU134" s="128">
        <v>43.478260869565219</v>
      </c>
      <c r="AV134" s="128">
        <v>56.521739130434781</v>
      </c>
      <c r="AW134" s="128">
        <v>0</v>
      </c>
    </row>
    <row r="135" spans="11:49" x14ac:dyDescent="0.25">
      <c r="K135" s="165"/>
      <c r="L135" s="187"/>
      <c r="M135">
        <v>134</v>
      </c>
      <c r="N135" s="50" t="s">
        <v>14</v>
      </c>
      <c r="O135" s="123"/>
      <c r="P135" s="123"/>
      <c r="Q135" s="123"/>
      <c r="R135" s="123"/>
      <c r="S135" s="123">
        <v>1</v>
      </c>
      <c r="T135" s="123"/>
      <c r="U135" s="186"/>
      <c r="V135" s="165"/>
      <c r="W135">
        <v>134</v>
      </c>
      <c r="X135" s="53" t="s">
        <v>31</v>
      </c>
      <c r="AC135">
        <v>1</v>
      </c>
      <c r="AH135" s="35">
        <v>2</v>
      </c>
      <c r="AI135" s="35" t="s">
        <v>787</v>
      </c>
      <c r="AJ135" s="35">
        <v>0</v>
      </c>
      <c r="AK135" s="35">
        <v>111</v>
      </c>
      <c r="AL135" s="35">
        <v>13</v>
      </c>
      <c r="AM135" s="35">
        <v>11</v>
      </c>
      <c r="AN135" s="35">
        <v>7</v>
      </c>
      <c r="AO135" s="35">
        <f t="shared" ref="AO135:AO139" si="2">SUM(AJ135:AN135)</f>
        <v>142</v>
      </c>
      <c r="AP135" s="35">
        <v>34</v>
      </c>
      <c r="AQ135" s="128">
        <f>AO135/34</f>
        <v>4.1764705882352944</v>
      </c>
      <c r="AR135" s="128">
        <f>AQ135/5</f>
        <v>0.83529411764705885</v>
      </c>
      <c r="AS135" s="128">
        <v>0</v>
      </c>
      <c r="AT135" s="128">
        <v>0</v>
      </c>
      <c r="AU135" s="128">
        <v>67.605633802816897</v>
      </c>
      <c r="AV135" s="128">
        <v>32.394366197183103</v>
      </c>
      <c r="AW135" s="128">
        <v>0</v>
      </c>
    </row>
    <row r="136" spans="11:49" x14ac:dyDescent="0.25">
      <c r="K136" s="165"/>
      <c r="L136" s="187"/>
      <c r="M136">
        <v>135</v>
      </c>
      <c r="N136" s="50" t="s">
        <v>14</v>
      </c>
      <c r="O136" s="123"/>
      <c r="P136" s="123"/>
      <c r="Q136" s="123"/>
      <c r="R136" s="123"/>
      <c r="S136" s="123">
        <v>1</v>
      </c>
      <c r="T136" s="123"/>
      <c r="U136" s="186"/>
      <c r="V136" s="165"/>
      <c r="W136">
        <v>135</v>
      </c>
      <c r="X136" s="53" t="s">
        <v>20</v>
      </c>
      <c r="AC136">
        <v>1</v>
      </c>
      <c r="AH136" s="35">
        <v>3</v>
      </c>
      <c r="AI136" s="35" t="s">
        <v>786</v>
      </c>
      <c r="AJ136" s="35">
        <v>32</v>
      </c>
      <c r="AK136" s="35">
        <v>35</v>
      </c>
      <c r="AL136" s="35">
        <v>52</v>
      </c>
      <c r="AM136" s="35">
        <v>35</v>
      </c>
      <c r="AN136" s="35">
        <v>41</v>
      </c>
      <c r="AO136" s="35">
        <f t="shared" si="2"/>
        <v>195</v>
      </c>
      <c r="AP136" s="35">
        <v>34</v>
      </c>
      <c r="AQ136" s="128">
        <f>AO136/34</f>
        <v>5.7352941176470589</v>
      </c>
      <c r="AR136" s="128">
        <f>AQ136/5</f>
        <v>1.1470588235294117</v>
      </c>
      <c r="AS136" s="128">
        <v>0</v>
      </c>
      <c r="AT136" s="128">
        <v>0</v>
      </c>
      <c r="AU136" s="128">
        <v>8.7179487179487172</v>
      </c>
      <c r="AV136" s="128">
        <v>91.282051282051285</v>
      </c>
      <c r="AW136" s="128">
        <v>0</v>
      </c>
    </row>
    <row r="137" spans="11:49" x14ac:dyDescent="0.25">
      <c r="K137" s="165"/>
      <c r="L137" s="187"/>
      <c r="M137">
        <v>136</v>
      </c>
      <c r="N137" s="50" t="s">
        <v>14</v>
      </c>
      <c r="O137" s="124"/>
      <c r="P137" s="124"/>
      <c r="Q137" s="124"/>
      <c r="R137" s="124"/>
      <c r="S137" s="124">
        <v>1</v>
      </c>
      <c r="T137" s="124"/>
      <c r="U137" s="164">
        <v>43951</v>
      </c>
      <c r="W137">
        <v>136</v>
      </c>
      <c r="X137" s="2" t="s">
        <v>102</v>
      </c>
      <c r="AC137">
        <v>1</v>
      </c>
      <c r="AH137" s="35">
        <v>4</v>
      </c>
      <c r="AI137" s="35" t="s">
        <v>1466</v>
      </c>
      <c r="AJ137" s="35">
        <v>0</v>
      </c>
      <c r="AK137" s="35">
        <v>0</v>
      </c>
      <c r="AL137" s="35">
        <v>0</v>
      </c>
      <c r="AM137" s="35">
        <v>0</v>
      </c>
      <c r="AN137" s="35"/>
      <c r="AO137" s="35">
        <f t="shared" si="2"/>
        <v>0</v>
      </c>
      <c r="AP137" s="35">
        <v>33</v>
      </c>
      <c r="AQ137" s="128">
        <v>0</v>
      </c>
      <c r="AR137" s="128">
        <v>0</v>
      </c>
      <c r="AS137" s="128">
        <v>0</v>
      </c>
      <c r="AT137" s="128">
        <v>0</v>
      </c>
      <c r="AU137" s="128">
        <v>0</v>
      </c>
      <c r="AV137" s="128">
        <v>0</v>
      </c>
      <c r="AW137" s="128">
        <v>0</v>
      </c>
    </row>
    <row r="138" spans="11:49" x14ac:dyDescent="0.25">
      <c r="K138" s="165"/>
      <c r="L138" s="187"/>
      <c r="M138">
        <v>137</v>
      </c>
      <c r="N138" s="50" t="s">
        <v>14</v>
      </c>
      <c r="O138" s="124"/>
      <c r="P138" s="124"/>
      <c r="Q138" s="124"/>
      <c r="R138" s="124"/>
      <c r="S138" s="124">
        <v>1</v>
      </c>
      <c r="T138" s="124"/>
      <c r="U138" s="165"/>
      <c r="W138">
        <v>137</v>
      </c>
      <c r="X138" s="2" t="s">
        <v>1476</v>
      </c>
      <c r="Z138" s="99"/>
      <c r="AA138" s="99"/>
      <c r="AB138" s="99"/>
      <c r="AC138">
        <v>1</v>
      </c>
      <c r="AD138" s="99"/>
      <c r="AH138" s="35">
        <v>5</v>
      </c>
      <c r="AI138" s="35" t="s">
        <v>789</v>
      </c>
      <c r="AJ138" s="35">
        <v>125</v>
      </c>
      <c r="AK138" s="35">
        <v>117</v>
      </c>
      <c r="AL138" s="35">
        <v>115</v>
      </c>
      <c r="AM138" s="35">
        <v>116</v>
      </c>
      <c r="AN138" s="35"/>
      <c r="AO138" s="35">
        <f t="shared" si="2"/>
        <v>473</v>
      </c>
      <c r="AP138" s="35">
        <v>34</v>
      </c>
      <c r="AQ138" s="128">
        <f>AO138/AP138</f>
        <v>13.911764705882353</v>
      </c>
      <c r="AR138" s="128">
        <f>AQ138/4</f>
        <v>3.4779411764705883</v>
      </c>
      <c r="AS138" s="128">
        <v>0</v>
      </c>
      <c r="AT138" s="128">
        <v>13.771186440677965</v>
      </c>
      <c r="AU138" s="128">
        <v>42.16101694915254</v>
      </c>
      <c r="AV138" s="128">
        <v>0.63559322033898313</v>
      </c>
      <c r="AW138" s="128">
        <v>43.644067796610173</v>
      </c>
    </row>
    <row r="139" spans="11:49" x14ac:dyDescent="0.25">
      <c r="K139" s="165"/>
      <c r="L139" s="187"/>
      <c r="M139">
        <v>138</v>
      </c>
      <c r="N139" s="50" t="s">
        <v>14</v>
      </c>
      <c r="O139" s="124"/>
      <c r="P139" s="124"/>
      <c r="Q139" s="124"/>
      <c r="R139" s="124"/>
      <c r="S139" s="124">
        <v>1</v>
      </c>
      <c r="T139" s="124"/>
      <c r="U139" s="165"/>
      <c r="W139">
        <v>138</v>
      </c>
      <c r="X139" s="2" t="s">
        <v>1477</v>
      </c>
      <c r="AC139">
        <v>1</v>
      </c>
      <c r="AH139" s="35">
        <v>6</v>
      </c>
      <c r="AI139" s="35" t="s">
        <v>790</v>
      </c>
      <c r="AJ139" s="35">
        <v>0</v>
      </c>
      <c r="AK139" s="35">
        <v>72</v>
      </c>
      <c r="AL139" s="35">
        <v>58</v>
      </c>
      <c r="AM139" s="35">
        <v>60</v>
      </c>
      <c r="AN139" s="35"/>
      <c r="AO139" s="35">
        <f t="shared" si="2"/>
        <v>190</v>
      </c>
      <c r="AP139" s="35">
        <v>15</v>
      </c>
      <c r="AQ139" s="128">
        <f>AO139/AP139</f>
        <v>12.666666666666666</v>
      </c>
      <c r="AR139" s="128">
        <f>AQ139/4</f>
        <v>3.1666666666666665</v>
      </c>
      <c r="AS139" s="128">
        <v>0</v>
      </c>
      <c r="AT139" s="128">
        <v>29.473684210526311</v>
      </c>
      <c r="AU139" s="128">
        <v>21.578947368421055</v>
      </c>
      <c r="AV139" s="128">
        <v>1.5789473684210527</v>
      </c>
      <c r="AW139" s="128">
        <v>47.89473684210526</v>
      </c>
    </row>
    <row r="140" spans="11:49" x14ac:dyDescent="0.25">
      <c r="K140" s="165"/>
      <c r="L140" s="187"/>
      <c r="M140">
        <v>139</v>
      </c>
      <c r="N140" s="50" t="s">
        <v>14</v>
      </c>
      <c r="O140" s="124"/>
      <c r="P140" s="124"/>
      <c r="Q140" s="124"/>
      <c r="R140" s="124"/>
      <c r="S140" s="124">
        <v>1</v>
      </c>
      <c r="T140" s="124"/>
      <c r="U140" s="165"/>
      <c r="W140">
        <v>139</v>
      </c>
      <c r="X140" s="2" t="s">
        <v>102</v>
      </c>
      <c r="AC140">
        <v>1</v>
      </c>
      <c r="AO140">
        <f>SUM(AO134:AO139)</f>
        <v>1046</v>
      </c>
      <c r="AS140" s="127">
        <f>AVERAGE(AS134:AS139)</f>
        <v>0</v>
      </c>
      <c r="AT140" s="127">
        <f t="shared" ref="AT140:AW140" si="3">AVERAGE(AT134:AT139)</f>
        <v>7.2074784418673801</v>
      </c>
      <c r="AU140" s="127">
        <f t="shared" si="3"/>
        <v>30.590301284650735</v>
      </c>
      <c r="AV140" s="127">
        <f t="shared" si="3"/>
        <v>30.402116199738202</v>
      </c>
      <c r="AW140" s="127">
        <f t="shared" si="3"/>
        <v>15.256467439785906</v>
      </c>
    </row>
    <row r="141" spans="11:49" x14ac:dyDescent="0.25">
      <c r="K141" s="165"/>
      <c r="L141" s="187"/>
      <c r="M141">
        <v>140</v>
      </c>
      <c r="N141" s="50" t="s">
        <v>14</v>
      </c>
      <c r="O141" s="124"/>
      <c r="P141" s="124"/>
      <c r="Q141" s="124"/>
      <c r="R141" s="124"/>
      <c r="S141" s="124">
        <v>1</v>
      </c>
      <c r="T141" s="124"/>
      <c r="U141" s="165"/>
      <c r="W141">
        <v>140</v>
      </c>
      <c r="X141" s="2" t="s">
        <v>102</v>
      </c>
      <c r="AC141">
        <v>1</v>
      </c>
    </row>
    <row r="142" spans="11:49" x14ac:dyDescent="0.25">
      <c r="K142" s="165"/>
      <c r="L142" s="187"/>
      <c r="M142">
        <v>141</v>
      </c>
      <c r="N142" s="50" t="s">
        <v>14</v>
      </c>
      <c r="O142" s="124"/>
      <c r="P142" s="124"/>
      <c r="Q142" s="124"/>
      <c r="R142" s="124"/>
      <c r="S142" s="124">
        <v>1</v>
      </c>
      <c r="T142" s="124"/>
      <c r="U142" s="165"/>
      <c r="W142">
        <v>141</v>
      </c>
      <c r="X142" s="2" t="s">
        <v>102</v>
      </c>
      <c r="AC142">
        <v>1</v>
      </c>
    </row>
    <row r="143" spans="11:49" x14ac:dyDescent="0.25">
      <c r="K143" s="165"/>
      <c r="L143" s="187"/>
      <c r="M143">
        <v>142</v>
      </c>
      <c r="N143" s="50" t="s">
        <v>14</v>
      </c>
      <c r="O143" s="124"/>
      <c r="P143" s="124"/>
      <c r="Q143" s="124"/>
      <c r="R143" s="124"/>
      <c r="S143" s="124">
        <v>1</v>
      </c>
      <c r="T143" s="124"/>
      <c r="U143" s="165"/>
      <c r="W143">
        <v>142</v>
      </c>
      <c r="X143" s="2" t="s">
        <v>102</v>
      </c>
      <c r="AC143">
        <v>1</v>
      </c>
    </row>
    <row r="144" spans="11:49" x14ac:dyDescent="0.25">
      <c r="K144" s="165"/>
      <c r="L144" s="187"/>
      <c r="M144">
        <v>143</v>
      </c>
      <c r="N144" s="50" t="s">
        <v>14</v>
      </c>
      <c r="O144" s="124"/>
      <c r="P144" s="124"/>
      <c r="Q144" s="124"/>
      <c r="R144" s="124"/>
      <c r="S144" s="124">
        <v>1</v>
      </c>
      <c r="T144" s="124"/>
      <c r="Z144">
        <f>SUM(Z2:Z143)</f>
        <v>0</v>
      </c>
      <c r="AA144">
        <f t="shared" ref="AA144:AD144" si="4">SUM(AA2:AA143)</f>
        <v>0</v>
      </c>
      <c r="AB144">
        <f t="shared" si="4"/>
        <v>96</v>
      </c>
      <c r="AC144">
        <f t="shared" si="4"/>
        <v>46</v>
      </c>
      <c r="AD144">
        <f t="shared" si="4"/>
        <v>0</v>
      </c>
    </row>
    <row r="145" spans="11:30" x14ac:dyDescent="0.25">
      <c r="K145" s="165"/>
      <c r="L145" s="187"/>
      <c r="M145">
        <v>144</v>
      </c>
      <c r="N145" s="50" t="s">
        <v>14</v>
      </c>
      <c r="O145" s="124"/>
      <c r="P145" s="124"/>
      <c r="Q145" s="124"/>
      <c r="R145" s="124"/>
      <c r="S145" s="124">
        <v>1</v>
      </c>
      <c r="T145" s="124"/>
      <c r="Z145" s="127">
        <f>Z144/142*100</f>
        <v>0</v>
      </c>
      <c r="AA145" s="127">
        <f t="shared" ref="AA145:AD145" si="5">AA144/142*100</f>
        <v>0</v>
      </c>
      <c r="AB145" s="127">
        <f t="shared" si="5"/>
        <v>67.605633802816897</v>
      </c>
      <c r="AC145" s="127">
        <f t="shared" si="5"/>
        <v>32.394366197183103</v>
      </c>
      <c r="AD145" s="127">
        <f t="shared" si="5"/>
        <v>0</v>
      </c>
    </row>
    <row r="146" spans="11:30" x14ac:dyDescent="0.25">
      <c r="K146" s="165"/>
      <c r="L146" s="187"/>
      <c r="M146">
        <v>145</v>
      </c>
      <c r="N146" s="50" t="s">
        <v>14</v>
      </c>
      <c r="O146" s="124"/>
      <c r="P146" s="124"/>
      <c r="Q146" s="124"/>
      <c r="R146" s="124"/>
      <c r="S146" s="124">
        <v>1</v>
      </c>
      <c r="T146" s="124"/>
    </row>
    <row r="147" spans="11:30" x14ac:dyDescent="0.25">
      <c r="K147" s="165"/>
      <c r="L147" s="187"/>
      <c r="M147">
        <v>146</v>
      </c>
      <c r="N147" s="50" t="s">
        <v>14</v>
      </c>
      <c r="O147" s="124"/>
      <c r="P147" s="124"/>
      <c r="Q147" s="124"/>
      <c r="R147" s="124"/>
      <c r="S147" s="124">
        <v>1</v>
      </c>
      <c r="T147" s="124"/>
    </row>
    <row r="148" spans="11:30" x14ac:dyDescent="0.25">
      <c r="K148" s="165"/>
      <c r="L148" s="187"/>
      <c r="M148">
        <v>147</v>
      </c>
      <c r="N148" s="50" t="s">
        <v>14</v>
      </c>
      <c r="O148" s="124"/>
      <c r="P148" s="124"/>
      <c r="Q148" s="124"/>
      <c r="R148" s="124"/>
      <c r="S148" s="124">
        <v>1</v>
      </c>
      <c r="T148" s="124"/>
    </row>
    <row r="149" spans="11:30" x14ac:dyDescent="0.25">
      <c r="K149" s="165"/>
      <c r="L149" s="187"/>
      <c r="M149">
        <v>148</v>
      </c>
      <c r="N149" s="50" t="s">
        <v>14</v>
      </c>
      <c r="O149" s="124"/>
      <c r="P149" s="124"/>
      <c r="Q149" s="124"/>
      <c r="R149" s="124"/>
      <c r="S149" s="124">
        <v>1</v>
      </c>
      <c r="T149" s="124"/>
    </row>
    <row r="150" spans="11:30" x14ac:dyDescent="0.25">
      <c r="K150" s="165"/>
      <c r="L150" s="187"/>
      <c r="M150">
        <v>149</v>
      </c>
      <c r="N150" s="50" t="s">
        <v>14</v>
      </c>
      <c r="O150" s="124"/>
      <c r="P150" s="124"/>
      <c r="Q150" s="124"/>
      <c r="R150" s="124"/>
      <c r="S150" s="124">
        <v>1</v>
      </c>
      <c r="T150" s="124"/>
    </row>
    <row r="151" spans="11:30" x14ac:dyDescent="0.25">
      <c r="K151" s="165"/>
      <c r="L151" s="187"/>
      <c r="M151">
        <v>150</v>
      </c>
      <c r="N151" s="50" t="s">
        <v>14</v>
      </c>
      <c r="O151" s="124"/>
      <c r="P151" s="124"/>
      <c r="Q151" s="124"/>
      <c r="R151" s="124"/>
      <c r="S151" s="124">
        <v>1</v>
      </c>
      <c r="T151" s="124"/>
    </row>
    <row r="152" spans="11:30" x14ac:dyDescent="0.25">
      <c r="K152" s="165"/>
      <c r="L152" s="187"/>
      <c r="M152">
        <v>151</v>
      </c>
      <c r="N152" s="50" t="s">
        <v>14</v>
      </c>
      <c r="O152" s="124"/>
      <c r="P152" s="124"/>
      <c r="Q152" s="124"/>
      <c r="R152" s="124"/>
      <c r="S152" s="124">
        <v>1</v>
      </c>
      <c r="T152" s="124"/>
    </row>
    <row r="153" spans="11:30" x14ac:dyDescent="0.25">
      <c r="K153" s="165"/>
      <c r="L153" s="187"/>
      <c r="M153">
        <v>152</v>
      </c>
      <c r="N153" s="50" t="s">
        <v>14</v>
      </c>
      <c r="O153" s="124"/>
      <c r="P153" s="124"/>
      <c r="Q153" s="124"/>
      <c r="R153" s="124"/>
      <c r="S153" s="124">
        <v>1</v>
      </c>
      <c r="T153" s="124"/>
    </row>
    <row r="154" spans="11:30" x14ac:dyDescent="0.25">
      <c r="K154" s="165"/>
      <c r="L154" s="187"/>
      <c r="M154">
        <v>153</v>
      </c>
      <c r="N154" s="50" t="s">
        <v>14</v>
      </c>
      <c r="O154" s="124"/>
      <c r="P154" s="124"/>
      <c r="Q154" s="124"/>
      <c r="R154" s="124"/>
      <c r="S154" s="124">
        <v>1</v>
      </c>
      <c r="T154" s="124"/>
    </row>
    <row r="155" spans="11:30" x14ac:dyDescent="0.25">
      <c r="K155" s="165"/>
      <c r="L155" s="187"/>
      <c r="M155">
        <v>154</v>
      </c>
      <c r="N155" s="50" t="s">
        <v>183</v>
      </c>
      <c r="O155" s="124"/>
      <c r="P155" s="124"/>
      <c r="Q155" s="124"/>
      <c r="R155" s="124"/>
      <c r="S155" s="124">
        <v>1</v>
      </c>
      <c r="T155" s="124"/>
    </row>
    <row r="156" spans="11:30" x14ac:dyDescent="0.25">
      <c r="K156" s="164">
        <v>43950</v>
      </c>
      <c r="L156" s="187">
        <v>37</v>
      </c>
      <c r="M156">
        <v>155</v>
      </c>
      <c r="N156" s="48" t="s">
        <v>177</v>
      </c>
      <c r="O156" s="125"/>
      <c r="P156" s="125"/>
      <c r="Q156" s="125"/>
      <c r="R156" s="125"/>
      <c r="S156" s="124">
        <v>1</v>
      </c>
      <c r="T156" s="125"/>
    </row>
    <row r="157" spans="11:30" x14ac:dyDescent="0.25">
      <c r="K157" s="165"/>
      <c r="L157" s="187"/>
      <c r="M157">
        <v>156</v>
      </c>
      <c r="N157" s="48" t="s">
        <v>177</v>
      </c>
      <c r="O157" s="125"/>
      <c r="P157" s="125"/>
      <c r="Q157" s="125"/>
      <c r="R157" s="125"/>
      <c r="S157" s="124">
        <v>1</v>
      </c>
      <c r="T157" s="125"/>
    </row>
    <row r="158" spans="11:30" x14ac:dyDescent="0.25">
      <c r="K158" s="165"/>
      <c r="L158" s="187"/>
      <c r="M158">
        <v>157</v>
      </c>
      <c r="N158" s="48" t="s">
        <v>177</v>
      </c>
      <c r="O158" s="125"/>
      <c r="P158" s="125"/>
      <c r="Q158" s="125"/>
      <c r="R158" s="125"/>
      <c r="S158" s="124">
        <v>1</v>
      </c>
      <c r="T158" s="125"/>
    </row>
    <row r="159" spans="11:30" x14ac:dyDescent="0.25">
      <c r="K159" s="165"/>
      <c r="L159" s="187"/>
      <c r="M159">
        <v>158</v>
      </c>
      <c r="N159" s="48" t="s">
        <v>177</v>
      </c>
      <c r="O159" s="125"/>
      <c r="P159" s="125"/>
      <c r="Q159" s="125"/>
      <c r="R159" s="125"/>
      <c r="S159" s="124">
        <v>1</v>
      </c>
      <c r="T159" s="125"/>
    </row>
    <row r="160" spans="11:30" x14ac:dyDescent="0.25">
      <c r="K160" s="165"/>
      <c r="L160" s="187"/>
      <c r="M160">
        <v>159</v>
      </c>
      <c r="N160" s="48" t="s">
        <v>177</v>
      </c>
      <c r="O160" s="125"/>
      <c r="P160" s="125"/>
      <c r="Q160" s="125"/>
      <c r="R160" s="125"/>
      <c r="S160" s="124">
        <v>1</v>
      </c>
      <c r="T160" s="125"/>
    </row>
    <row r="161" spans="11:20" x14ac:dyDescent="0.25">
      <c r="K161" s="165"/>
      <c r="L161" s="187"/>
      <c r="M161">
        <v>160</v>
      </c>
      <c r="N161" s="48" t="s">
        <v>177</v>
      </c>
      <c r="O161" s="125"/>
      <c r="P161" s="125"/>
      <c r="Q161" s="125"/>
      <c r="R161" s="125"/>
      <c r="S161" s="124">
        <v>1</v>
      </c>
      <c r="T161" s="125"/>
    </row>
    <row r="162" spans="11:20" x14ac:dyDescent="0.25">
      <c r="K162" s="165"/>
      <c r="L162" s="187"/>
      <c r="M162">
        <v>161</v>
      </c>
      <c r="N162" s="48" t="s">
        <v>177</v>
      </c>
      <c r="O162" s="125"/>
      <c r="P162" s="125"/>
      <c r="Q162" s="125"/>
      <c r="R162" s="125"/>
      <c r="S162" s="124">
        <v>1</v>
      </c>
      <c r="T162" s="125"/>
    </row>
    <row r="163" spans="11:20" x14ac:dyDescent="0.25">
      <c r="K163" s="165"/>
      <c r="L163" s="187"/>
      <c r="M163">
        <v>162</v>
      </c>
      <c r="N163" s="48" t="s">
        <v>177</v>
      </c>
      <c r="O163" s="125"/>
      <c r="P163" s="125"/>
      <c r="Q163" s="125"/>
      <c r="R163" s="125"/>
      <c r="S163" s="124">
        <v>1</v>
      </c>
      <c r="T163" s="125"/>
    </row>
    <row r="164" spans="11:20" x14ac:dyDescent="0.25">
      <c r="K164" s="165"/>
      <c r="L164" s="187"/>
      <c r="M164">
        <v>163</v>
      </c>
      <c r="N164" s="48" t="s">
        <v>177</v>
      </c>
      <c r="O164" s="125"/>
      <c r="P164" s="125"/>
      <c r="Q164" s="125"/>
      <c r="R164" s="125"/>
      <c r="S164" s="124">
        <v>1</v>
      </c>
      <c r="T164" s="125"/>
    </row>
    <row r="165" spans="11:20" x14ac:dyDescent="0.25">
      <c r="K165" s="165"/>
      <c r="L165" s="187"/>
      <c r="M165">
        <v>164</v>
      </c>
      <c r="N165" s="48" t="s">
        <v>177</v>
      </c>
      <c r="O165" s="125"/>
      <c r="P165" s="125"/>
      <c r="Q165" s="125"/>
      <c r="R165" s="125"/>
      <c r="S165" s="124">
        <v>1</v>
      </c>
      <c r="T165" s="125"/>
    </row>
    <row r="166" spans="11:20" x14ac:dyDescent="0.25">
      <c r="K166" s="165"/>
      <c r="L166" s="187"/>
      <c r="M166">
        <v>165</v>
      </c>
      <c r="N166" s="48" t="s">
        <v>177</v>
      </c>
      <c r="O166" s="125"/>
      <c r="P166" s="125"/>
      <c r="Q166" s="125"/>
      <c r="R166" s="125"/>
      <c r="S166" s="124">
        <v>1</v>
      </c>
      <c r="T166" s="125"/>
    </row>
    <row r="167" spans="11:20" x14ac:dyDescent="0.25">
      <c r="K167" s="165"/>
      <c r="L167" s="187"/>
      <c r="M167">
        <v>166</v>
      </c>
      <c r="N167" s="48" t="s">
        <v>177</v>
      </c>
      <c r="O167" s="125"/>
      <c r="P167" s="125"/>
      <c r="Q167" s="125"/>
      <c r="R167" s="125"/>
      <c r="S167" s="124">
        <v>1</v>
      </c>
      <c r="T167" s="125"/>
    </row>
    <row r="168" spans="11:20" x14ac:dyDescent="0.25">
      <c r="K168" s="165"/>
      <c r="L168" s="187"/>
      <c r="M168">
        <v>167</v>
      </c>
      <c r="N168" s="48" t="s">
        <v>834</v>
      </c>
      <c r="O168" s="125"/>
      <c r="P168" s="125"/>
      <c r="Q168" s="125"/>
      <c r="R168" s="125">
        <v>1</v>
      </c>
      <c r="S168" s="125"/>
      <c r="T168" s="125"/>
    </row>
    <row r="169" spans="11:20" x14ac:dyDescent="0.25">
      <c r="K169" s="165"/>
      <c r="L169" s="187"/>
      <c r="M169">
        <v>168</v>
      </c>
      <c r="N169" s="48" t="s">
        <v>835</v>
      </c>
      <c r="O169" s="125"/>
      <c r="P169" s="125"/>
      <c r="Q169" s="125"/>
      <c r="R169" s="125"/>
      <c r="S169" s="125">
        <v>1</v>
      </c>
      <c r="T169" s="125"/>
    </row>
    <row r="170" spans="11:20" ht="24.75" x14ac:dyDescent="0.25">
      <c r="K170" s="165"/>
      <c r="L170" s="187"/>
      <c r="M170">
        <v>169</v>
      </c>
      <c r="N170" s="48" t="s">
        <v>836</v>
      </c>
      <c r="O170" s="125"/>
      <c r="P170" s="125"/>
      <c r="Q170" s="125"/>
      <c r="R170" s="125">
        <v>1</v>
      </c>
      <c r="S170" s="125"/>
      <c r="T170" s="125"/>
    </row>
    <row r="171" spans="11:20" x14ac:dyDescent="0.25">
      <c r="K171" s="165"/>
      <c r="L171" s="187"/>
      <c r="M171">
        <v>170</v>
      </c>
      <c r="N171" s="48" t="s">
        <v>835</v>
      </c>
      <c r="O171" s="125"/>
      <c r="P171" s="125"/>
      <c r="Q171" s="125"/>
      <c r="R171" s="125"/>
      <c r="S171" s="125">
        <v>1</v>
      </c>
      <c r="T171" s="125"/>
    </row>
    <row r="172" spans="11:20" x14ac:dyDescent="0.25">
      <c r="K172" s="165"/>
      <c r="L172" s="187"/>
      <c r="M172">
        <v>171</v>
      </c>
      <c r="N172" s="48" t="s">
        <v>177</v>
      </c>
      <c r="O172" s="125"/>
      <c r="P172" s="125"/>
      <c r="Q172" s="125"/>
      <c r="R172" s="125"/>
      <c r="S172" s="125">
        <v>1</v>
      </c>
      <c r="T172" s="125"/>
    </row>
    <row r="173" spans="11:20" x14ac:dyDescent="0.25">
      <c r="K173" s="165"/>
      <c r="L173" s="187"/>
      <c r="M173">
        <v>172</v>
      </c>
      <c r="N173" s="48" t="s">
        <v>177</v>
      </c>
      <c r="O173" s="125"/>
      <c r="P173" s="125"/>
      <c r="Q173" s="125"/>
      <c r="R173" s="125"/>
      <c r="S173" s="125">
        <v>1</v>
      </c>
      <c r="T173" s="125"/>
    </row>
    <row r="174" spans="11:20" x14ac:dyDescent="0.25">
      <c r="K174" s="165"/>
      <c r="L174" s="187"/>
      <c r="M174">
        <v>173</v>
      </c>
      <c r="N174" s="48" t="s">
        <v>177</v>
      </c>
      <c r="O174" s="125"/>
      <c r="P174" s="125"/>
      <c r="Q174" s="125"/>
      <c r="R174" s="125"/>
      <c r="S174" s="125">
        <v>1</v>
      </c>
      <c r="T174" s="125"/>
    </row>
    <row r="175" spans="11:20" x14ac:dyDescent="0.25">
      <c r="K175" s="165"/>
      <c r="L175" s="187"/>
      <c r="M175">
        <v>174</v>
      </c>
      <c r="N175" s="48" t="s">
        <v>177</v>
      </c>
      <c r="O175" s="125"/>
      <c r="P175" s="125"/>
      <c r="Q175" s="125"/>
      <c r="R175" s="125"/>
      <c r="S175" s="125">
        <v>1</v>
      </c>
      <c r="T175" s="125"/>
    </row>
    <row r="176" spans="11:20" x14ac:dyDescent="0.25">
      <c r="K176" s="165"/>
      <c r="L176" s="187"/>
      <c r="M176">
        <v>175</v>
      </c>
      <c r="N176" s="48" t="s">
        <v>177</v>
      </c>
      <c r="O176" s="125"/>
      <c r="P176" s="125"/>
      <c r="Q176" s="125"/>
      <c r="R176" s="125"/>
      <c r="S176" s="125">
        <v>1</v>
      </c>
      <c r="T176" s="125"/>
    </row>
    <row r="177" spans="11:20" x14ac:dyDescent="0.25">
      <c r="K177" s="165"/>
      <c r="L177" s="187"/>
      <c r="M177">
        <v>176</v>
      </c>
      <c r="N177" s="48" t="s">
        <v>177</v>
      </c>
      <c r="O177" s="125"/>
      <c r="P177" s="125"/>
      <c r="Q177" s="125"/>
      <c r="R177" s="125"/>
      <c r="S177" s="125">
        <v>1</v>
      </c>
      <c r="T177" s="125"/>
    </row>
    <row r="178" spans="11:20" x14ac:dyDescent="0.25">
      <c r="K178" s="165"/>
      <c r="L178" s="187"/>
      <c r="M178">
        <v>177</v>
      </c>
      <c r="N178" s="48" t="s">
        <v>177</v>
      </c>
      <c r="O178" s="125"/>
      <c r="P178" s="125"/>
      <c r="Q178" s="125"/>
      <c r="R178" s="125"/>
      <c r="S178" s="125">
        <v>1</v>
      </c>
      <c r="T178" s="125"/>
    </row>
    <row r="179" spans="11:20" x14ac:dyDescent="0.25">
      <c r="K179" s="165"/>
      <c r="L179" s="187"/>
      <c r="M179">
        <v>178</v>
      </c>
      <c r="N179" s="48" t="s">
        <v>177</v>
      </c>
      <c r="O179" s="125"/>
      <c r="P179" s="125"/>
      <c r="Q179" s="125"/>
      <c r="R179" s="125"/>
      <c r="S179" s="125">
        <v>1</v>
      </c>
      <c r="T179" s="125"/>
    </row>
    <row r="180" spans="11:20" x14ac:dyDescent="0.25">
      <c r="K180" s="165"/>
      <c r="L180" s="187"/>
      <c r="M180">
        <v>179</v>
      </c>
      <c r="N180" s="48" t="s">
        <v>177</v>
      </c>
      <c r="O180" s="125"/>
      <c r="P180" s="125"/>
      <c r="Q180" s="125"/>
      <c r="R180" s="125"/>
      <c r="S180" s="125">
        <v>1</v>
      </c>
      <c r="T180" s="125"/>
    </row>
    <row r="181" spans="11:20" x14ac:dyDescent="0.25">
      <c r="K181" s="165"/>
      <c r="L181" s="187"/>
      <c r="M181">
        <v>180</v>
      </c>
      <c r="N181" s="48" t="s">
        <v>177</v>
      </c>
      <c r="O181" s="125"/>
      <c r="P181" s="125"/>
      <c r="Q181" s="125"/>
      <c r="R181" s="125"/>
      <c r="S181" s="125">
        <v>1</v>
      </c>
      <c r="T181" s="125"/>
    </row>
    <row r="182" spans="11:20" x14ac:dyDescent="0.25">
      <c r="K182" s="165"/>
      <c r="L182" s="187"/>
      <c r="M182">
        <v>181</v>
      </c>
      <c r="N182" s="48" t="s">
        <v>177</v>
      </c>
      <c r="O182" s="125"/>
      <c r="P182" s="125"/>
      <c r="Q182" s="125"/>
      <c r="R182" s="125"/>
      <c r="S182" s="125">
        <v>1</v>
      </c>
      <c r="T182" s="125"/>
    </row>
    <row r="183" spans="11:20" x14ac:dyDescent="0.25">
      <c r="K183" s="165"/>
      <c r="L183" s="187"/>
      <c r="M183">
        <v>182</v>
      </c>
      <c r="N183" s="48" t="s">
        <v>177</v>
      </c>
      <c r="O183" s="125"/>
      <c r="P183" s="125"/>
      <c r="Q183" s="125"/>
      <c r="R183" s="125"/>
      <c r="S183" s="125">
        <v>1</v>
      </c>
      <c r="T183" s="125"/>
    </row>
    <row r="184" spans="11:20" x14ac:dyDescent="0.25">
      <c r="K184" s="165"/>
      <c r="L184" s="187"/>
      <c r="M184">
        <v>183</v>
      </c>
      <c r="N184" s="48" t="s">
        <v>177</v>
      </c>
      <c r="O184" s="125"/>
      <c r="P184" s="125"/>
      <c r="Q184" s="125"/>
      <c r="R184" s="125"/>
      <c r="S184" s="125">
        <v>1</v>
      </c>
      <c r="T184" s="125"/>
    </row>
    <row r="185" spans="11:20" x14ac:dyDescent="0.25">
      <c r="K185" s="165"/>
      <c r="L185" s="187"/>
      <c r="M185">
        <v>184</v>
      </c>
      <c r="N185" s="48" t="s">
        <v>177</v>
      </c>
      <c r="O185" s="125"/>
      <c r="P185" s="125"/>
      <c r="Q185" s="125"/>
      <c r="R185" s="125"/>
      <c r="S185" s="125">
        <v>1</v>
      </c>
      <c r="T185" s="125"/>
    </row>
    <row r="186" spans="11:20" x14ac:dyDescent="0.25">
      <c r="K186" s="165"/>
      <c r="L186" s="187"/>
      <c r="M186">
        <v>185</v>
      </c>
      <c r="N186" s="48" t="s">
        <v>177</v>
      </c>
      <c r="O186" s="125"/>
      <c r="P186" s="125"/>
      <c r="Q186" s="125"/>
      <c r="R186" s="125"/>
      <c r="S186" s="125">
        <v>1</v>
      </c>
      <c r="T186" s="125"/>
    </row>
    <row r="187" spans="11:20" x14ac:dyDescent="0.25">
      <c r="K187" s="165"/>
      <c r="L187" s="187"/>
      <c r="M187">
        <v>186</v>
      </c>
      <c r="N187" s="48" t="s">
        <v>177</v>
      </c>
      <c r="O187" s="125"/>
      <c r="P187" s="125"/>
      <c r="Q187" s="125"/>
      <c r="R187" s="125"/>
      <c r="S187" s="125">
        <v>1</v>
      </c>
      <c r="T187" s="125"/>
    </row>
    <row r="188" spans="11:20" x14ac:dyDescent="0.25">
      <c r="K188" s="165"/>
      <c r="L188" s="187"/>
      <c r="M188">
        <v>187</v>
      </c>
      <c r="N188" s="48" t="s">
        <v>177</v>
      </c>
      <c r="O188" s="125"/>
      <c r="P188" s="125"/>
      <c r="Q188" s="125"/>
      <c r="R188" s="125"/>
      <c r="S188" s="125">
        <v>1</v>
      </c>
      <c r="T188" s="125"/>
    </row>
    <row r="189" spans="11:20" x14ac:dyDescent="0.25">
      <c r="K189" s="165"/>
      <c r="L189" s="187"/>
      <c r="M189">
        <v>188</v>
      </c>
      <c r="N189" s="48" t="s">
        <v>177</v>
      </c>
      <c r="O189" s="125"/>
      <c r="P189" s="125"/>
      <c r="Q189" s="125"/>
      <c r="R189" s="125"/>
      <c r="S189" s="125">
        <v>1</v>
      </c>
      <c r="T189" s="125"/>
    </row>
    <row r="190" spans="11:20" x14ac:dyDescent="0.25">
      <c r="K190" s="165"/>
      <c r="L190" s="187"/>
      <c r="M190">
        <v>189</v>
      </c>
      <c r="N190" s="48" t="s">
        <v>177</v>
      </c>
      <c r="O190" s="125"/>
      <c r="P190" s="125"/>
      <c r="Q190" s="125"/>
      <c r="R190" s="125"/>
      <c r="S190" s="125">
        <v>1</v>
      </c>
      <c r="T190" s="125"/>
    </row>
    <row r="191" spans="11:20" x14ac:dyDescent="0.25">
      <c r="K191" s="165"/>
      <c r="L191" s="187"/>
      <c r="M191">
        <v>190</v>
      </c>
      <c r="N191" s="48" t="s">
        <v>177</v>
      </c>
      <c r="O191" s="125"/>
      <c r="P191" s="125"/>
      <c r="Q191" s="125"/>
      <c r="R191" s="125"/>
      <c r="S191" s="125">
        <v>1</v>
      </c>
      <c r="T191" s="125"/>
    </row>
    <row r="192" spans="11:20" x14ac:dyDescent="0.25">
      <c r="K192" s="165"/>
      <c r="L192" s="187"/>
      <c r="M192">
        <v>191</v>
      </c>
      <c r="N192" s="48" t="s">
        <v>177</v>
      </c>
      <c r="O192" s="125"/>
      <c r="P192" s="125"/>
      <c r="Q192" s="125"/>
      <c r="R192" s="125"/>
      <c r="S192" s="125">
        <v>1</v>
      </c>
      <c r="T192" s="125"/>
    </row>
    <row r="193" spans="11:20" x14ac:dyDescent="0.25">
      <c r="K193" s="165"/>
      <c r="L193" s="187"/>
      <c r="M193">
        <v>192</v>
      </c>
      <c r="N193" s="48" t="s">
        <v>177</v>
      </c>
      <c r="O193" s="125"/>
      <c r="P193" s="125"/>
      <c r="Q193" s="125"/>
      <c r="R193" s="125"/>
      <c r="S193" s="125">
        <v>1</v>
      </c>
      <c r="T193" s="125"/>
    </row>
    <row r="194" spans="11:20" x14ac:dyDescent="0.25">
      <c r="K194" s="165"/>
      <c r="L194" s="187"/>
      <c r="M194">
        <v>193</v>
      </c>
      <c r="N194" s="48" t="s">
        <v>177</v>
      </c>
      <c r="O194" s="125"/>
      <c r="P194" s="125"/>
      <c r="Q194" s="125"/>
      <c r="R194" s="125"/>
      <c r="S194" s="125">
        <v>1</v>
      </c>
      <c r="T194" s="125"/>
    </row>
    <row r="195" spans="11:20" x14ac:dyDescent="0.25">
      <c r="K195" s="165"/>
      <c r="L195" s="187">
        <v>2</v>
      </c>
      <c r="M195">
        <v>194</v>
      </c>
      <c r="N195" s="47" t="s">
        <v>31</v>
      </c>
      <c r="O195" s="126"/>
      <c r="P195" s="126"/>
      <c r="Q195" s="126"/>
      <c r="R195" s="126"/>
      <c r="S195" s="125">
        <v>1</v>
      </c>
      <c r="T195" s="126"/>
    </row>
    <row r="196" spans="11:20" x14ac:dyDescent="0.25">
      <c r="K196" s="165"/>
      <c r="L196" s="187"/>
      <c r="M196">
        <v>195</v>
      </c>
      <c r="N196" s="47" t="s">
        <v>206</v>
      </c>
      <c r="O196" s="126"/>
      <c r="P196" s="126"/>
      <c r="Q196" s="126"/>
      <c r="R196" s="126"/>
      <c r="S196" s="125">
        <v>1</v>
      </c>
      <c r="T196" s="126"/>
    </row>
    <row r="197" spans="11:20" x14ac:dyDescent="0.25">
      <c r="P197">
        <f>SUM(P2:P196)</f>
        <v>0</v>
      </c>
      <c r="Q197">
        <f t="shared" ref="Q197:T197" si="6">SUM(Q2:Q196)</f>
        <v>0</v>
      </c>
      <c r="R197">
        <f t="shared" si="6"/>
        <v>17</v>
      </c>
      <c r="S197">
        <f t="shared" si="6"/>
        <v>178</v>
      </c>
      <c r="T197">
        <f t="shared" si="6"/>
        <v>0</v>
      </c>
    </row>
    <row r="198" spans="11:20" x14ac:dyDescent="0.25">
      <c r="P198" s="99">
        <f>P197/195*100</f>
        <v>0</v>
      </c>
      <c r="Q198" s="99">
        <f t="shared" ref="Q198:T198" si="7">Q197/195*100</f>
        <v>0</v>
      </c>
      <c r="R198" s="99">
        <f t="shared" si="7"/>
        <v>8.7179487179487172</v>
      </c>
      <c r="S198" s="99">
        <f t="shared" si="7"/>
        <v>91.282051282051285</v>
      </c>
      <c r="T198" s="99">
        <f t="shared" si="7"/>
        <v>0</v>
      </c>
    </row>
  </sheetData>
  <mergeCells count="40">
    <mergeCell ref="L115:L120"/>
    <mergeCell ref="K69:K120"/>
    <mergeCell ref="A32:A34"/>
    <mergeCell ref="B32:B34"/>
    <mergeCell ref="B35:B47"/>
    <mergeCell ref="A35:A47"/>
    <mergeCell ref="K2:K33"/>
    <mergeCell ref="K34:K68"/>
    <mergeCell ref="A19:A24"/>
    <mergeCell ref="A25:A31"/>
    <mergeCell ref="B2:B6"/>
    <mergeCell ref="B7:B9"/>
    <mergeCell ref="B10:B18"/>
    <mergeCell ref="B19:B24"/>
    <mergeCell ref="B25:B31"/>
    <mergeCell ref="A2:A6"/>
    <mergeCell ref="A1:D1"/>
    <mergeCell ref="K1:N1"/>
    <mergeCell ref="L2:L33"/>
    <mergeCell ref="L34:L68"/>
    <mergeCell ref="L69:L114"/>
    <mergeCell ref="A7:A9"/>
    <mergeCell ref="A10:A18"/>
    <mergeCell ref="K121:K155"/>
    <mergeCell ref="L121:L155"/>
    <mergeCell ref="L156:L194"/>
    <mergeCell ref="L195:L196"/>
    <mergeCell ref="K156:K196"/>
    <mergeCell ref="U1:X1"/>
    <mergeCell ref="V2:V29"/>
    <mergeCell ref="U2:U29"/>
    <mergeCell ref="V30:V112"/>
    <mergeCell ref="V113:V125"/>
    <mergeCell ref="U113:U125"/>
    <mergeCell ref="U30:U112"/>
    <mergeCell ref="U137:U143"/>
    <mergeCell ref="V126:V136"/>
    <mergeCell ref="U126:U136"/>
    <mergeCell ref="AS132:AW132"/>
    <mergeCell ref="AH132:AH13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C29" sqref="C29:G29"/>
    </sheetView>
  </sheetViews>
  <sheetFormatPr defaultRowHeight="15" x14ac:dyDescent="0.25"/>
  <cols>
    <col min="1" max="1" width="4.7109375" customWidth="1"/>
    <col min="2" max="2" width="18.140625" customWidth="1"/>
    <col min="3" max="3" width="10.5703125" customWidth="1"/>
    <col min="4" max="4" width="11.28515625" customWidth="1"/>
    <col min="5" max="5" width="7.5703125" customWidth="1"/>
    <col min="6" max="6" width="10.7109375" customWidth="1"/>
    <col min="9" max="9" width="11.85546875" customWidth="1"/>
  </cols>
  <sheetData>
    <row r="1" spans="1:9" x14ac:dyDescent="0.25">
      <c r="A1" s="165" t="s">
        <v>4</v>
      </c>
      <c r="B1" s="98" t="s">
        <v>783</v>
      </c>
      <c r="C1" s="165" t="s">
        <v>784</v>
      </c>
      <c r="D1" s="165"/>
      <c r="E1" s="165"/>
      <c r="F1" s="165"/>
      <c r="G1" s="165"/>
      <c r="H1" s="165" t="s">
        <v>791</v>
      </c>
      <c r="I1" s="188" t="s">
        <v>792</v>
      </c>
    </row>
    <row r="2" spans="1:9" x14ac:dyDescent="0.25">
      <c r="A2" s="165"/>
      <c r="B2" s="98" t="s">
        <v>783</v>
      </c>
      <c r="C2" t="s">
        <v>797</v>
      </c>
      <c r="D2">
        <v>2</v>
      </c>
      <c r="E2">
        <v>3</v>
      </c>
      <c r="F2">
        <v>4</v>
      </c>
      <c r="G2">
        <v>5</v>
      </c>
      <c r="H2" s="165"/>
      <c r="I2" s="188"/>
    </row>
    <row r="3" spans="1:9" x14ac:dyDescent="0.25">
      <c r="A3">
        <v>1</v>
      </c>
      <c r="B3" t="s">
        <v>785</v>
      </c>
      <c r="C3">
        <v>14</v>
      </c>
      <c r="D3">
        <v>9</v>
      </c>
      <c r="E3">
        <v>31</v>
      </c>
      <c r="F3">
        <v>5</v>
      </c>
      <c r="G3">
        <v>8</v>
      </c>
      <c r="H3">
        <f>SUM(C3:G3)</f>
        <v>67</v>
      </c>
      <c r="I3" s="1">
        <f>AVERAGE(C3:G3)</f>
        <v>13.4</v>
      </c>
    </row>
    <row r="4" spans="1:9" x14ac:dyDescent="0.25">
      <c r="A4">
        <v>2</v>
      </c>
      <c r="B4" t="s">
        <v>786</v>
      </c>
      <c r="C4">
        <v>10</v>
      </c>
      <c r="D4">
        <v>9</v>
      </c>
      <c r="E4">
        <v>6</v>
      </c>
      <c r="F4">
        <v>6</v>
      </c>
      <c r="G4">
        <v>6</v>
      </c>
      <c r="H4">
        <f>SUM(C4:G4)</f>
        <v>37</v>
      </c>
      <c r="I4" s="1">
        <f t="shared" ref="I4:I8" si="0">AVERAGE(C4:G4)</f>
        <v>7.4</v>
      </c>
    </row>
    <row r="5" spans="1:9" x14ac:dyDescent="0.25">
      <c r="A5">
        <v>3</v>
      </c>
      <c r="B5" t="s">
        <v>787</v>
      </c>
      <c r="C5">
        <v>9</v>
      </c>
      <c r="D5">
        <v>15</v>
      </c>
      <c r="E5">
        <v>6</v>
      </c>
      <c r="F5">
        <v>3</v>
      </c>
      <c r="G5">
        <v>5</v>
      </c>
      <c r="H5">
        <f t="shared" ref="H5:H8" si="1">SUM(C5:G5)</f>
        <v>38</v>
      </c>
      <c r="I5" s="1">
        <f t="shared" si="0"/>
        <v>7.6</v>
      </c>
    </row>
    <row r="6" spans="1:9" x14ac:dyDescent="0.25">
      <c r="A6">
        <v>4</v>
      </c>
      <c r="B6" t="s">
        <v>788</v>
      </c>
      <c r="C6">
        <v>5</v>
      </c>
      <c r="D6">
        <v>9</v>
      </c>
      <c r="E6">
        <v>12</v>
      </c>
      <c r="F6">
        <v>6</v>
      </c>
      <c r="H6">
        <f>SUM(C6:G6)</f>
        <v>32</v>
      </c>
      <c r="I6" s="1">
        <f t="shared" si="0"/>
        <v>8</v>
      </c>
    </row>
    <row r="7" spans="1:9" x14ac:dyDescent="0.25">
      <c r="A7">
        <v>5</v>
      </c>
      <c r="B7" t="s">
        <v>789</v>
      </c>
      <c r="C7">
        <v>140</v>
      </c>
      <c r="D7">
        <v>20</v>
      </c>
      <c r="E7">
        <v>26</v>
      </c>
      <c r="F7">
        <v>25</v>
      </c>
      <c r="H7">
        <f t="shared" si="1"/>
        <v>211</v>
      </c>
      <c r="I7" s="1">
        <f t="shared" si="0"/>
        <v>52.75</v>
      </c>
    </row>
    <row r="8" spans="1:9" x14ac:dyDescent="0.25">
      <c r="A8">
        <v>6</v>
      </c>
      <c r="B8" t="s">
        <v>790</v>
      </c>
      <c r="C8">
        <v>14</v>
      </c>
      <c r="D8">
        <v>15</v>
      </c>
      <c r="E8">
        <v>19</v>
      </c>
      <c r="F8">
        <v>32</v>
      </c>
      <c r="H8">
        <f t="shared" si="1"/>
        <v>80</v>
      </c>
      <c r="I8" s="1">
        <f t="shared" si="0"/>
        <v>20</v>
      </c>
    </row>
    <row r="9" spans="1:9" x14ac:dyDescent="0.25">
      <c r="C9">
        <f>SUM(C3:C8)</f>
        <v>192</v>
      </c>
      <c r="D9">
        <f t="shared" ref="D9:H9" si="2">SUM(D3:D8)</f>
        <v>77</v>
      </c>
      <c r="E9">
        <f t="shared" si="2"/>
        <v>100</v>
      </c>
      <c r="F9">
        <f t="shared" si="2"/>
        <v>77</v>
      </c>
      <c r="G9">
        <f t="shared" si="2"/>
        <v>19</v>
      </c>
      <c r="H9" s="100">
        <f t="shared" si="2"/>
        <v>465</v>
      </c>
      <c r="I9" s="1"/>
    </row>
    <row r="10" spans="1:9" ht="30" x14ac:dyDescent="0.25">
      <c r="B10" s="1" t="s">
        <v>792</v>
      </c>
      <c r="C10" s="99">
        <f>AVERAGE(C3:C8)</f>
        <v>32</v>
      </c>
      <c r="D10" s="99">
        <f t="shared" ref="D10:F10" si="3">AVERAGE(D3:D8)</f>
        <v>12.833333333333334</v>
      </c>
      <c r="E10" s="99">
        <f t="shared" si="3"/>
        <v>16.666666666666668</v>
      </c>
      <c r="F10" s="99">
        <f t="shared" si="3"/>
        <v>12.833333333333334</v>
      </c>
      <c r="G10" s="99">
        <f>AVERAGE(G3:G8)</f>
        <v>6.333333333333333</v>
      </c>
      <c r="H10" s="101">
        <f>AVERAGE(H3:H8)</f>
        <v>77.5</v>
      </c>
      <c r="I10" s="1"/>
    </row>
    <row r="11" spans="1:9" x14ac:dyDescent="0.25">
      <c r="C11" s="189">
        <f>AVERAGE(C10:G10)</f>
        <v>16.133333333333333</v>
      </c>
      <c r="D11" s="189"/>
      <c r="E11" s="189"/>
      <c r="F11" s="189"/>
      <c r="G11" s="189"/>
      <c r="H11" s="99"/>
    </row>
    <row r="13" spans="1:9" x14ac:dyDescent="0.25">
      <c r="D13" t="s">
        <v>785</v>
      </c>
      <c r="E13">
        <v>13.4</v>
      </c>
    </row>
    <row r="14" spans="1:9" x14ac:dyDescent="0.25">
      <c r="D14" t="s">
        <v>786</v>
      </c>
      <c r="E14">
        <v>7.4</v>
      </c>
    </row>
    <row r="15" spans="1:9" x14ac:dyDescent="0.25">
      <c r="D15" t="s">
        <v>787</v>
      </c>
      <c r="E15">
        <v>7.6</v>
      </c>
    </row>
    <row r="16" spans="1:9" x14ac:dyDescent="0.25">
      <c r="D16" t="s">
        <v>788</v>
      </c>
      <c r="E16">
        <v>8</v>
      </c>
    </row>
    <row r="17" spans="1:7" x14ac:dyDescent="0.25">
      <c r="D17" t="s">
        <v>789</v>
      </c>
      <c r="E17">
        <v>52.75</v>
      </c>
    </row>
    <row r="18" spans="1:7" x14ac:dyDescent="0.25">
      <c r="D18" t="s">
        <v>790</v>
      </c>
      <c r="E18">
        <v>20</v>
      </c>
    </row>
    <row r="21" spans="1:7" x14ac:dyDescent="0.25">
      <c r="A21" s="174" t="s">
        <v>4</v>
      </c>
      <c r="B21" s="129" t="s">
        <v>1465</v>
      </c>
      <c r="C21" s="174" t="s">
        <v>1473</v>
      </c>
      <c r="D21" s="174"/>
      <c r="E21" s="174"/>
      <c r="F21" s="174"/>
      <c r="G21" s="174"/>
    </row>
    <row r="22" spans="1:7" x14ac:dyDescent="0.25">
      <c r="A22" s="174"/>
      <c r="B22" s="129" t="s">
        <v>1465</v>
      </c>
      <c r="C22" s="35" t="s">
        <v>1474</v>
      </c>
      <c r="D22" s="35" t="s">
        <v>1468</v>
      </c>
      <c r="E22" s="35" t="s">
        <v>1470</v>
      </c>
      <c r="F22" s="35" t="s">
        <v>1471</v>
      </c>
      <c r="G22" s="35" t="s">
        <v>1472</v>
      </c>
    </row>
    <row r="23" spans="1:7" x14ac:dyDescent="0.25">
      <c r="A23" s="35">
        <v>1</v>
      </c>
      <c r="B23" s="35" t="s">
        <v>785</v>
      </c>
      <c r="C23" s="128">
        <v>19.402985074626866</v>
      </c>
      <c r="D23" s="128">
        <v>0</v>
      </c>
      <c r="E23" s="128">
        <v>8.9552238805970141</v>
      </c>
      <c r="F23" s="128">
        <v>71.641791044776113</v>
      </c>
      <c r="G23" s="128">
        <v>0</v>
      </c>
    </row>
    <row r="24" spans="1:7" x14ac:dyDescent="0.25">
      <c r="A24" s="35">
        <v>2</v>
      </c>
      <c r="B24" s="35" t="s">
        <v>787</v>
      </c>
      <c r="C24" s="128">
        <v>3.0303030303030303</v>
      </c>
      <c r="D24" s="128">
        <v>0</v>
      </c>
      <c r="E24" s="128">
        <v>42.424242424242422</v>
      </c>
      <c r="F24" s="128">
        <v>45.454545454545453</v>
      </c>
      <c r="G24" s="128">
        <v>9.0909090909090917</v>
      </c>
    </row>
    <row r="25" spans="1:7" x14ac:dyDescent="0.25">
      <c r="A25" s="35">
        <v>3</v>
      </c>
      <c r="B25" s="35" t="s">
        <v>786</v>
      </c>
      <c r="C25" s="128">
        <v>2.6315789473684208</v>
      </c>
      <c r="D25" s="128">
        <v>0</v>
      </c>
      <c r="E25" s="128">
        <v>42.105263157894733</v>
      </c>
      <c r="F25" s="128">
        <v>47.368421052631575</v>
      </c>
      <c r="G25" s="128">
        <v>7.8947368421052628</v>
      </c>
    </row>
    <row r="26" spans="1:7" x14ac:dyDescent="0.25">
      <c r="A26" s="35">
        <v>4</v>
      </c>
      <c r="B26" s="35" t="s">
        <v>1466</v>
      </c>
      <c r="C26" s="128">
        <v>18.75</v>
      </c>
      <c r="D26" s="128">
        <v>0</v>
      </c>
      <c r="E26" s="128">
        <v>0</v>
      </c>
      <c r="F26" s="128">
        <v>81.25</v>
      </c>
      <c r="G26" s="128">
        <v>0</v>
      </c>
    </row>
    <row r="27" spans="1:7" x14ac:dyDescent="0.25">
      <c r="A27" s="35">
        <v>5</v>
      </c>
      <c r="B27" s="35" t="s">
        <v>789</v>
      </c>
      <c r="C27" s="128">
        <v>4.2654028436018958</v>
      </c>
      <c r="D27" s="128">
        <v>38.388625592417064</v>
      </c>
      <c r="E27" s="128">
        <v>10.900473933649289</v>
      </c>
      <c r="F27" s="128">
        <v>30.33175355450237</v>
      </c>
      <c r="G27" s="128">
        <v>16.113744075829384</v>
      </c>
    </row>
    <row r="28" spans="1:7" x14ac:dyDescent="0.25">
      <c r="A28" s="35">
        <v>6</v>
      </c>
      <c r="B28" s="35" t="s">
        <v>790</v>
      </c>
      <c r="C28" s="128">
        <v>5</v>
      </c>
      <c r="D28" s="128">
        <v>0</v>
      </c>
      <c r="E28" s="128">
        <v>21.25</v>
      </c>
      <c r="F28" s="128">
        <v>67.5</v>
      </c>
      <c r="G28" s="128">
        <v>6.25</v>
      </c>
    </row>
    <row r="29" spans="1:7" x14ac:dyDescent="0.25">
      <c r="C29" s="127">
        <f>AVERAGE(C23:C28)</f>
        <v>8.8467116493167026</v>
      </c>
      <c r="D29" s="127">
        <f t="shared" ref="D29:G29" si="4">AVERAGE(D23:D28)</f>
        <v>6.3981042654028437</v>
      </c>
      <c r="E29" s="127">
        <f t="shared" si="4"/>
        <v>20.939200566063914</v>
      </c>
      <c r="F29" s="127">
        <f t="shared" si="4"/>
        <v>57.257751851075916</v>
      </c>
      <c r="G29" s="127">
        <f t="shared" si="4"/>
        <v>6.5582316681406239</v>
      </c>
    </row>
  </sheetData>
  <mergeCells count="7">
    <mergeCell ref="I1:I2"/>
    <mergeCell ref="C11:G11"/>
    <mergeCell ref="A21:A22"/>
    <mergeCell ref="C21:G21"/>
    <mergeCell ref="C1:G1"/>
    <mergeCell ref="A1:A2"/>
    <mergeCell ref="H1:H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5"/>
  <sheetViews>
    <sheetView topLeftCell="A9" zoomScale="85" zoomScaleNormal="85" workbookViewId="0">
      <selection activeCell="C9" sqref="C1:C1048576"/>
    </sheetView>
  </sheetViews>
  <sheetFormatPr defaultColWidth="8.85546875" defaultRowHeight="15" x14ac:dyDescent="0.25"/>
  <cols>
    <col min="1" max="1" width="6.28515625" customWidth="1"/>
    <col min="2" max="2" width="9.42578125" style="7" bestFit="1" customWidth="1"/>
    <col min="3" max="3" width="111.7109375" customWidth="1"/>
    <col min="4" max="4" width="11.42578125" customWidth="1"/>
    <col min="13" max="13" width="11.7109375" customWidth="1"/>
  </cols>
  <sheetData>
    <row r="1" spans="1:43" s="8" customFormat="1" x14ac:dyDescent="0.25">
      <c r="A1" s="133" t="s">
        <v>4</v>
      </c>
      <c r="B1" s="133" t="s">
        <v>0</v>
      </c>
      <c r="C1" s="132" t="s">
        <v>1</v>
      </c>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row>
    <row r="2" spans="1:43" s="8" customFormat="1" x14ac:dyDescent="0.25">
      <c r="A2" s="134"/>
      <c r="B2" s="134"/>
      <c r="C2" s="136" t="s">
        <v>2</v>
      </c>
      <c r="D2" s="132" t="s">
        <v>3</v>
      </c>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row>
    <row r="3" spans="1:43" s="8" customFormat="1" x14ac:dyDescent="0.25">
      <c r="A3" s="135"/>
      <c r="B3" s="135"/>
      <c r="C3" s="140"/>
      <c r="D3" s="9">
        <v>1</v>
      </c>
      <c r="E3" s="9">
        <v>2</v>
      </c>
      <c r="F3" s="9">
        <v>3</v>
      </c>
      <c r="G3" s="9">
        <v>4</v>
      </c>
      <c r="H3" s="9">
        <v>5</v>
      </c>
      <c r="I3" s="9">
        <v>6</v>
      </c>
      <c r="J3" s="9">
        <v>7</v>
      </c>
      <c r="K3" s="9">
        <v>8</v>
      </c>
      <c r="L3" s="9">
        <v>9</v>
      </c>
      <c r="M3" s="9">
        <v>10</v>
      </c>
      <c r="N3" s="9">
        <v>11</v>
      </c>
      <c r="O3" s="9">
        <v>12</v>
      </c>
      <c r="P3" s="9">
        <v>13</v>
      </c>
      <c r="Q3" s="9">
        <v>14</v>
      </c>
      <c r="R3" s="9">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row>
    <row r="4" spans="1:43" ht="36.75" x14ac:dyDescent="0.25">
      <c r="A4">
        <v>1</v>
      </c>
      <c r="B4" s="6">
        <v>43923</v>
      </c>
      <c r="C4" s="4" t="s">
        <v>67</v>
      </c>
    </row>
    <row r="5" spans="1:43" x14ac:dyDescent="0.25">
      <c r="B5" s="138">
        <v>43937</v>
      </c>
      <c r="C5" s="3" t="s">
        <v>68</v>
      </c>
    </row>
    <row r="6" spans="1:43" x14ac:dyDescent="0.25">
      <c r="B6" s="138"/>
      <c r="C6" s="3" t="s">
        <v>69</v>
      </c>
    </row>
    <row r="7" spans="1:43" x14ac:dyDescent="0.25">
      <c r="B7" s="138"/>
      <c r="C7" s="3" t="s">
        <v>70</v>
      </c>
    </row>
    <row r="8" spans="1:43" x14ac:dyDescent="0.25">
      <c r="B8" s="138"/>
      <c r="C8" s="3" t="s">
        <v>71</v>
      </c>
    </row>
    <row r="9" spans="1:43" x14ac:dyDescent="0.25">
      <c r="B9" s="138"/>
      <c r="C9" s="3" t="s">
        <v>72</v>
      </c>
    </row>
    <row r="10" spans="1:43" x14ac:dyDescent="0.25">
      <c r="B10" s="138"/>
      <c r="C10" t="s">
        <v>94</v>
      </c>
    </row>
    <row r="11" spans="1:43" x14ac:dyDescent="0.25">
      <c r="B11" s="138"/>
      <c r="C11" s="3" t="s">
        <v>73</v>
      </c>
    </row>
    <row r="12" spans="1:43" x14ac:dyDescent="0.25">
      <c r="B12" s="138"/>
      <c r="C12" s="3" t="s">
        <v>74</v>
      </c>
    </row>
    <row r="13" spans="1:43" x14ac:dyDescent="0.25">
      <c r="B13" s="138"/>
      <c r="C13" s="3" t="s">
        <v>75</v>
      </c>
    </row>
    <row r="14" spans="1:43" x14ac:dyDescent="0.25">
      <c r="B14" s="138"/>
      <c r="C14" s="3" t="s">
        <v>76</v>
      </c>
    </row>
    <row r="15" spans="1:43" x14ac:dyDescent="0.25">
      <c r="B15" s="138"/>
      <c r="C15" s="3" t="s">
        <v>77</v>
      </c>
    </row>
    <row r="16" spans="1:43" x14ac:dyDescent="0.25">
      <c r="B16" s="138">
        <v>43944</v>
      </c>
      <c r="C16" s="3" t="s">
        <v>66</v>
      </c>
    </row>
    <row r="17" spans="2:3" x14ac:dyDescent="0.25">
      <c r="B17" s="139"/>
      <c r="C17" s="3" t="s">
        <v>78</v>
      </c>
    </row>
    <row r="18" spans="2:3" x14ac:dyDescent="0.25">
      <c r="B18" s="139"/>
      <c r="C18" s="3" t="s">
        <v>78</v>
      </c>
    </row>
    <row r="19" spans="2:3" x14ac:dyDescent="0.25">
      <c r="B19" s="139"/>
      <c r="C19" s="3" t="s">
        <v>79</v>
      </c>
    </row>
    <row r="20" spans="2:3" x14ac:dyDescent="0.25">
      <c r="B20" s="139"/>
      <c r="C20" s="3" t="s">
        <v>80</v>
      </c>
    </row>
    <row r="21" spans="2:3" x14ac:dyDescent="0.25">
      <c r="B21" s="139"/>
      <c r="C21" s="3" t="s">
        <v>81</v>
      </c>
    </row>
    <row r="22" spans="2:3" x14ac:dyDescent="0.25">
      <c r="B22" s="139"/>
      <c r="C22" s="3" t="s">
        <v>82</v>
      </c>
    </row>
    <row r="23" spans="2:3" x14ac:dyDescent="0.25">
      <c r="B23" s="139"/>
      <c r="C23" s="3" t="s">
        <v>83</v>
      </c>
    </row>
    <row r="24" spans="2:3" x14ac:dyDescent="0.25">
      <c r="B24" s="139"/>
      <c r="C24" s="3" t="s">
        <v>84</v>
      </c>
    </row>
    <row r="25" spans="2:3" x14ac:dyDescent="0.25">
      <c r="B25" s="139"/>
      <c r="C25" s="3" t="s">
        <v>85</v>
      </c>
    </row>
    <row r="26" spans="2:3" x14ac:dyDescent="0.25">
      <c r="B26" s="139"/>
      <c r="C26" s="3" t="s">
        <v>86</v>
      </c>
    </row>
    <row r="27" spans="2:3" x14ac:dyDescent="0.25">
      <c r="B27" s="139"/>
      <c r="C27" s="3" t="s">
        <v>87</v>
      </c>
    </row>
    <row r="28" spans="2:3" x14ac:dyDescent="0.25">
      <c r="B28" s="139"/>
      <c r="C28" s="3" t="s">
        <v>88</v>
      </c>
    </row>
    <row r="29" spans="2:3" x14ac:dyDescent="0.25">
      <c r="B29" s="139"/>
      <c r="C29" s="3" t="s">
        <v>89</v>
      </c>
    </row>
    <row r="30" spans="2:3" x14ac:dyDescent="0.25">
      <c r="B30" s="138">
        <v>43951</v>
      </c>
      <c r="C30" t="s">
        <v>79</v>
      </c>
    </row>
    <row r="31" spans="2:3" x14ac:dyDescent="0.25">
      <c r="B31" s="139"/>
      <c r="C31" s="3" t="s">
        <v>73</v>
      </c>
    </row>
    <row r="32" spans="2:3" x14ac:dyDescent="0.25">
      <c r="B32" s="139"/>
      <c r="C32" s="3" t="s">
        <v>74</v>
      </c>
    </row>
    <row r="33" spans="2:3" x14ac:dyDescent="0.25">
      <c r="B33" s="139"/>
      <c r="C33" s="3" t="s">
        <v>75</v>
      </c>
    </row>
    <row r="34" spans="2:3" x14ac:dyDescent="0.25">
      <c r="B34" s="139"/>
      <c r="C34" s="3" t="s">
        <v>76</v>
      </c>
    </row>
    <row r="35" spans="2:3" x14ac:dyDescent="0.25">
      <c r="B35" s="139"/>
      <c r="C35" s="5" t="s">
        <v>90</v>
      </c>
    </row>
  </sheetData>
  <mergeCells count="8">
    <mergeCell ref="B30:B35"/>
    <mergeCell ref="C2:C3"/>
    <mergeCell ref="B1:B3"/>
    <mergeCell ref="A1:A3"/>
    <mergeCell ref="C1:AQ1"/>
    <mergeCell ref="D2:AQ2"/>
    <mergeCell ref="B5:B15"/>
    <mergeCell ref="B16:B29"/>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
  <sheetViews>
    <sheetView topLeftCell="A11" workbookViewId="0">
      <selection activeCell="E16" sqref="E16:F16"/>
    </sheetView>
  </sheetViews>
  <sheetFormatPr defaultColWidth="8.85546875" defaultRowHeight="15" x14ac:dyDescent="0.25"/>
  <cols>
    <col min="2" max="2" width="10.28515625" customWidth="1"/>
    <col min="3" max="3" width="57.42578125" customWidth="1"/>
    <col min="4" max="4" width="13.85546875" customWidth="1"/>
    <col min="5" max="5" width="14.5703125" style="44" customWidth="1"/>
    <col min="6" max="44" width="8.85546875" style="44"/>
  </cols>
  <sheetData>
    <row r="1" spans="1:44" s="8" customFormat="1" x14ac:dyDescent="0.25">
      <c r="A1" s="133" t="s">
        <v>4</v>
      </c>
      <c r="B1" s="133" t="s">
        <v>0</v>
      </c>
      <c r="C1" s="132" t="s">
        <v>1</v>
      </c>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row>
    <row r="2" spans="1:44" s="8" customFormat="1" x14ac:dyDescent="0.25">
      <c r="A2" s="134"/>
      <c r="B2" s="134"/>
      <c r="C2" s="136" t="s">
        <v>2</v>
      </c>
      <c r="D2" s="11"/>
      <c r="E2" s="144" t="s">
        <v>3</v>
      </c>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row>
    <row r="3" spans="1:44" s="8" customFormat="1" x14ac:dyDescent="0.25">
      <c r="A3" s="135"/>
      <c r="B3" s="135"/>
      <c r="C3" s="140"/>
      <c r="D3" s="12"/>
      <c r="E3" s="42">
        <v>1</v>
      </c>
      <c r="F3" s="42">
        <v>2</v>
      </c>
      <c r="G3" s="42">
        <v>3</v>
      </c>
      <c r="H3" s="42">
        <v>4</v>
      </c>
      <c r="I3" s="42">
        <v>5</v>
      </c>
      <c r="J3" s="42">
        <v>6</v>
      </c>
      <c r="K3" s="42">
        <v>7</v>
      </c>
      <c r="L3" s="42">
        <v>8</v>
      </c>
      <c r="M3" s="42">
        <v>9</v>
      </c>
      <c r="N3" s="42">
        <v>10</v>
      </c>
      <c r="O3" s="42">
        <v>11</v>
      </c>
      <c r="P3" s="42">
        <v>12</v>
      </c>
      <c r="Q3" s="42">
        <v>13</v>
      </c>
      <c r="R3" s="42">
        <v>14</v>
      </c>
      <c r="S3" s="42">
        <v>15</v>
      </c>
      <c r="T3" s="43">
        <v>16</v>
      </c>
      <c r="U3" s="43">
        <v>17</v>
      </c>
      <c r="V3" s="43">
        <v>18</v>
      </c>
      <c r="W3" s="43">
        <v>19</v>
      </c>
      <c r="X3" s="43">
        <v>20</v>
      </c>
      <c r="Y3" s="43">
        <v>21</v>
      </c>
      <c r="Z3" s="43">
        <v>22</v>
      </c>
      <c r="AA3" s="43">
        <v>23</v>
      </c>
      <c r="AB3" s="43">
        <v>24</v>
      </c>
      <c r="AC3" s="43">
        <v>25</v>
      </c>
      <c r="AD3" s="43">
        <v>26</v>
      </c>
      <c r="AE3" s="43">
        <v>27</v>
      </c>
      <c r="AF3" s="43">
        <v>28</v>
      </c>
      <c r="AG3" s="43">
        <v>29</v>
      </c>
      <c r="AH3" s="43">
        <v>30</v>
      </c>
      <c r="AI3" s="43">
        <v>31</v>
      </c>
      <c r="AJ3" s="43">
        <v>32</v>
      </c>
      <c r="AK3" s="43">
        <v>33</v>
      </c>
      <c r="AL3" s="43">
        <v>34</v>
      </c>
      <c r="AM3" s="43">
        <v>35</v>
      </c>
      <c r="AN3" s="43">
        <v>36</v>
      </c>
      <c r="AO3" s="43">
        <v>37</v>
      </c>
      <c r="AP3" s="43">
        <v>38</v>
      </c>
      <c r="AQ3" s="43">
        <v>39</v>
      </c>
      <c r="AR3" s="43">
        <v>40</v>
      </c>
    </row>
    <row r="4" spans="1:44" ht="39" x14ac:dyDescent="0.25">
      <c r="A4" s="49"/>
      <c r="B4" s="143">
        <v>43922</v>
      </c>
      <c r="C4" s="142" t="s">
        <v>91</v>
      </c>
      <c r="D4" s="46" t="s">
        <v>179</v>
      </c>
      <c r="E4" s="46" t="s">
        <v>14</v>
      </c>
      <c r="F4" s="46" t="s">
        <v>194</v>
      </c>
      <c r="G4" s="46" t="s">
        <v>14</v>
      </c>
      <c r="H4" s="46" t="s">
        <v>14</v>
      </c>
      <c r="I4" s="46" t="s">
        <v>14</v>
      </c>
      <c r="J4" s="46" t="s">
        <v>14</v>
      </c>
      <c r="K4" s="46" t="s">
        <v>14</v>
      </c>
      <c r="L4" s="46" t="s">
        <v>14</v>
      </c>
      <c r="M4" s="46" t="s">
        <v>14</v>
      </c>
      <c r="N4" s="46" t="s">
        <v>14</v>
      </c>
      <c r="O4" s="46" t="s">
        <v>14</v>
      </c>
      <c r="P4" s="46" t="s">
        <v>196</v>
      </c>
      <c r="Q4" s="46" t="s">
        <v>14</v>
      </c>
      <c r="R4" s="46" t="s">
        <v>14</v>
      </c>
      <c r="S4" s="46" t="s">
        <v>14</v>
      </c>
      <c r="T4" s="46" t="s">
        <v>14</v>
      </c>
      <c r="U4" s="46" t="s">
        <v>14</v>
      </c>
      <c r="V4" s="46" t="s">
        <v>14</v>
      </c>
      <c r="W4" s="46" t="s">
        <v>14</v>
      </c>
      <c r="X4" s="46" t="s">
        <v>14</v>
      </c>
      <c r="Y4" s="46" t="s">
        <v>14</v>
      </c>
      <c r="Z4" s="46" t="s">
        <v>14</v>
      </c>
      <c r="AA4" s="46" t="s">
        <v>14</v>
      </c>
      <c r="AB4" s="46" t="s">
        <v>14</v>
      </c>
      <c r="AC4" s="46" t="s">
        <v>14</v>
      </c>
      <c r="AD4" s="46" t="s">
        <v>14</v>
      </c>
      <c r="AE4" s="46" t="s">
        <v>14</v>
      </c>
      <c r="AF4" s="46" t="s">
        <v>14</v>
      </c>
      <c r="AG4" s="46" t="s">
        <v>14</v>
      </c>
      <c r="AH4" s="46" t="s">
        <v>14</v>
      </c>
      <c r="AI4" s="46" t="s">
        <v>14</v>
      </c>
      <c r="AJ4" s="46" t="s">
        <v>14</v>
      </c>
      <c r="AK4" s="47"/>
      <c r="AL4" s="47"/>
      <c r="AM4" s="47"/>
      <c r="AN4" s="47"/>
      <c r="AO4" s="47"/>
      <c r="AP4" s="47"/>
      <c r="AQ4" s="47"/>
      <c r="AR4" s="47"/>
    </row>
    <row r="5" spans="1:44" ht="45.75" customHeight="1" x14ac:dyDescent="0.25">
      <c r="A5" s="49"/>
      <c r="B5" s="143"/>
      <c r="C5" s="142"/>
      <c r="D5" s="46" t="s">
        <v>180</v>
      </c>
      <c r="E5" s="141" t="s">
        <v>195</v>
      </c>
      <c r="F5" s="141"/>
      <c r="G5" s="141"/>
      <c r="H5" s="141"/>
      <c r="I5" s="141"/>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7"/>
      <c r="AL5" s="47"/>
      <c r="AM5" s="47"/>
      <c r="AN5" s="47"/>
      <c r="AO5" s="47"/>
      <c r="AP5" s="47"/>
      <c r="AQ5" s="47"/>
      <c r="AR5" s="47"/>
    </row>
    <row r="6" spans="1:44" ht="54.75" customHeight="1" x14ac:dyDescent="0.25">
      <c r="A6" s="49"/>
      <c r="B6" s="143"/>
      <c r="C6" s="50" t="s">
        <v>197</v>
      </c>
      <c r="D6" s="46"/>
      <c r="E6" s="51"/>
      <c r="F6" s="51"/>
      <c r="G6" s="51"/>
      <c r="H6" s="51"/>
      <c r="I6" s="51"/>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7"/>
      <c r="AL6" s="47"/>
      <c r="AM6" s="47"/>
      <c r="AN6" s="47"/>
      <c r="AO6" s="47"/>
      <c r="AP6" s="47"/>
      <c r="AQ6" s="47"/>
      <c r="AR6" s="47"/>
    </row>
    <row r="7" spans="1:44" ht="39" x14ac:dyDescent="0.25">
      <c r="A7" s="49"/>
      <c r="B7" s="143">
        <v>43929</v>
      </c>
      <c r="C7" s="46" t="s">
        <v>92</v>
      </c>
      <c r="D7" s="46" t="s">
        <v>179</v>
      </c>
      <c r="E7" s="46" t="s">
        <v>193</v>
      </c>
      <c r="F7" s="46" t="s">
        <v>193</v>
      </c>
      <c r="G7" s="46" t="s">
        <v>193</v>
      </c>
      <c r="H7" s="46" t="s">
        <v>193</v>
      </c>
      <c r="I7" s="46" t="s">
        <v>193</v>
      </c>
      <c r="J7" s="46" t="s">
        <v>193</v>
      </c>
      <c r="K7" s="46" t="s">
        <v>193</v>
      </c>
      <c r="L7" s="46" t="s">
        <v>193</v>
      </c>
      <c r="M7" s="46" t="s">
        <v>193</v>
      </c>
      <c r="N7" s="46" t="s">
        <v>193</v>
      </c>
      <c r="O7" s="46" t="s">
        <v>193</v>
      </c>
      <c r="P7" s="46" t="s">
        <v>193</v>
      </c>
      <c r="Q7" s="46" t="s">
        <v>193</v>
      </c>
      <c r="R7" s="46" t="s">
        <v>193</v>
      </c>
      <c r="S7" s="46" t="s">
        <v>193</v>
      </c>
      <c r="T7" s="46" t="s">
        <v>193</v>
      </c>
      <c r="U7" s="46" t="s">
        <v>193</v>
      </c>
      <c r="V7" s="46" t="s">
        <v>193</v>
      </c>
      <c r="W7" s="46" t="s">
        <v>193</v>
      </c>
      <c r="X7" s="46" t="s">
        <v>193</v>
      </c>
      <c r="Y7" s="46" t="s">
        <v>193</v>
      </c>
      <c r="Z7" s="46" t="s">
        <v>193</v>
      </c>
      <c r="AA7" s="46" t="s">
        <v>193</v>
      </c>
      <c r="AB7" s="46" t="s">
        <v>193</v>
      </c>
      <c r="AC7" s="46" t="s">
        <v>193</v>
      </c>
      <c r="AD7" s="46" t="s">
        <v>193</v>
      </c>
      <c r="AE7" s="46" t="s">
        <v>194</v>
      </c>
      <c r="AF7" s="46" t="s">
        <v>193</v>
      </c>
      <c r="AG7" s="46" t="s">
        <v>193</v>
      </c>
      <c r="AH7" s="46" t="s">
        <v>193</v>
      </c>
      <c r="AI7" s="46" t="s">
        <v>193</v>
      </c>
      <c r="AJ7" s="46" t="s">
        <v>193</v>
      </c>
      <c r="AK7" s="46" t="s">
        <v>193</v>
      </c>
      <c r="AL7" s="46" t="s">
        <v>193</v>
      </c>
      <c r="AM7" s="46" t="s">
        <v>193</v>
      </c>
      <c r="AN7" s="47"/>
      <c r="AO7" s="47"/>
      <c r="AP7" s="47"/>
      <c r="AQ7" s="47"/>
      <c r="AR7" s="47"/>
    </row>
    <row r="8" spans="1:44" ht="57" customHeight="1" x14ac:dyDescent="0.25">
      <c r="A8" s="49"/>
      <c r="B8" s="143"/>
      <c r="C8" s="46" t="s">
        <v>198</v>
      </c>
      <c r="D8" s="46" t="s">
        <v>180</v>
      </c>
      <c r="E8" s="141" t="s">
        <v>199</v>
      </c>
      <c r="F8" s="141"/>
      <c r="G8" s="141"/>
      <c r="H8" s="141"/>
      <c r="I8" s="141"/>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c r="AO8" s="47"/>
      <c r="AP8" s="47"/>
      <c r="AQ8" s="47"/>
      <c r="AR8" s="47"/>
    </row>
    <row r="9" spans="1:44" ht="60.75" x14ac:dyDescent="0.25">
      <c r="A9" s="49"/>
      <c r="B9" s="143">
        <v>43936</v>
      </c>
      <c r="C9" s="46" t="s">
        <v>93</v>
      </c>
      <c r="D9" s="46" t="s">
        <v>179</v>
      </c>
      <c r="E9" s="50" t="s">
        <v>189</v>
      </c>
      <c r="F9" s="50" t="s">
        <v>187</v>
      </c>
      <c r="G9" s="50" t="s">
        <v>190</v>
      </c>
      <c r="H9" s="50" t="s">
        <v>187</v>
      </c>
      <c r="I9" s="50" t="s">
        <v>187</v>
      </c>
      <c r="J9" s="50" t="s">
        <v>190</v>
      </c>
      <c r="K9" s="50" t="s">
        <v>187</v>
      </c>
      <c r="L9" s="50" t="s">
        <v>187</v>
      </c>
      <c r="M9" s="50" t="s">
        <v>187</v>
      </c>
      <c r="N9" s="50" t="s">
        <v>187</v>
      </c>
      <c r="O9" s="50" t="s">
        <v>187</v>
      </c>
      <c r="P9" s="50" t="s">
        <v>190</v>
      </c>
      <c r="Q9" s="50" t="s">
        <v>187</v>
      </c>
      <c r="R9" s="50" t="s">
        <v>187</v>
      </c>
      <c r="S9" s="50" t="s">
        <v>187</v>
      </c>
      <c r="T9" s="50" t="s">
        <v>187</v>
      </c>
      <c r="U9" s="50" t="s">
        <v>191</v>
      </c>
      <c r="V9" s="50" t="s">
        <v>190</v>
      </c>
      <c r="W9" s="50" t="s">
        <v>187</v>
      </c>
      <c r="X9" s="50" t="s">
        <v>187</v>
      </c>
      <c r="Y9" s="50" t="s">
        <v>188</v>
      </c>
      <c r="Z9" s="50" t="s">
        <v>187</v>
      </c>
      <c r="AA9" s="50" t="s">
        <v>190</v>
      </c>
      <c r="AB9" s="50" t="s">
        <v>187</v>
      </c>
      <c r="AC9" s="50" t="s">
        <v>187</v>
      </c>
      <c r="AD9" s="50" t="s">
        <v>192</v>
      </c>
      <c r="AE9" s="50" t="s">
        <v>187</v>
      </c>
      <c r="AF9" s="50" t="s">
        <v>187</v>
      </c>
      <c r="AG9" s="50" t="s">
        <v>187</v>
      </c>
      <c r="AH9" s="50" t="s">
        <v>187</v>
      </c>
      <c r="AI9" s="50" t="s">
        <v>187</v>
      </c>
      <c r="AJ9" s="50" t="s">
        <v>187</v>
      </c>
      <c r="AK9" s="50" t="s">
        <v>190</v>
      </c>
      <c r="AL9" s="50" t="s">
        <v>190</v>
      </c>
      <c r="AM9" s="50" t="s">
        <v>187</v>
      </c>
      <c r="AN9" s="50" t="s">
        <v>187</v>
      </c>
      <c r="AO9" s="50" t="s">
        <v>187</v>
      </c>
      <c r="AP9" s="47"/>
      <c r="AQ9" s="47"/>
      <c r="AR9" s="47"/>
    </row>
    <row r="10" spans="1:44" ht="107.25" customHeight="1" x14ac:dyDescent="0.25">
      <c r="A10" s="49"/>
      <c r="B10" s="143"/>
      <c r="C10" s="46" t="s">
        <v>200</v>
      </c>
      <c r="D10" s="46" t="s">
        <v>179</v>
      </c>
      <c r="E10" s="46" t="s">
        <v>201</v>
      </c>
      <c r="F10" s="50" t="s">
        <v>31</v>
      </c>
      <c r="G10" s="50" t="s">
        <v>203</v>
      </c>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47"/>
      <c r="AQ10" s="47"/>
      <c r="AR10" s="47"/>
    </row>
    <row r="11" spans="1:44" ht="39" x14ac:dyDescent="0.25">
      <c r="A11" s="49"/>
      <c r="B11" s="143"/>
      <c r="C11" s="46"/>
      <c r="D11" s="46" t="s">
        <v>180</v>
      </c>
      <c r="E11" s="46" t="s">
        <v>202</v>
      </c>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47"/>
      <c r="AQ11" s="47"/>
      <c r="AR11" s="47"/>
    </row>
    <row r="12" spans="1:44" ht="48.75" x14ac:dyDescent="0.25">
      <c r="A12" s="49"/>
      <c r="B12" s="143">
        <v>43944</v>
      </c>
      <c r="C12" s="46" t="s">
        <v>176</v>
      </c>
      <c r="D12" s="46" t="s">
        <v>179</v>
      </c>
      <c r="E12" s="50" t="s">
        <v>14</v>
      </c>
      <c r="F12" s="50" t="s">
        <v>184</v>
      </c>
      <c r="G12" s="50" t="s">
        <v>14</v>
      </c>
      <c r="H12" s="50" t="s">
        <v>185</v>
      </c>
      <c r="I12" s="50" t="s">
        <v>14</v>
      </c>
      <c r="J12" s="50" t="s">
        <v>14</v>
      </c>
      <c r="K12" s="50" t="s">
        <v>14</v>
      </c>
      <c r="L12" s="50" t="s">
        <v>14</v>
      </c>
      <c r="M12" s="50" t="s">
        <v>186</v>
      </c>
      <c r="N12" s="50" t="s">
        <v>14</v>
      </c>
      <c r="O12" s="50" t="s">
        <v>14</v>
      </c>
      <c r="P12" s="50" t="s">
        <v>14</v>
      </c>
      <c r="Q12" s="50" t="s">
        <v>14</v>
      </c>
      <c r="R12" s="50" t="s">
        <v>14</v>
      </c>
      <c r="S12" s="50" t="s">
        <v>14</v>
      </c>
      <c r="T12" s="50" t="s">
        <v>14</v>
      </c>
      <c r="U12" s="50" t="s">
        <v>14</v>
      </c>
      <c r="V12" s="50" t="s">
        <v>14</v>
      </c>
      <c r="W12" s="50" t="s">
        <v>14</v>
      </c>
      <c r="X12" s="50" t="s">
        <v>14</v>
      </c>
      <c r="Y12" s="50" t="s">
        <v>14</v>
      </c>
      <c r="Z12" s="50" t="s">
        <v>14</v>
      </c>
      <c r="AA12" s="50" t="s">
        <v>14</v>
      </c>
      <c r="AB12" s="50" t="s">
        <v>14</v>
      </c>
      <c r="AC12" s="50" t="s">
        <v>14</v>
      </c>
      <c r="AD12" s="50" t="s">
        <v>14</v>
      </c>
      <c r="AE12" s="50" t="s">
        <v>14</v>
      </c>
      <c r="AF12" s="50" t="s">
        <v>14</v>
      </c>
      <c r="AG12" s="50" t="s">
        <v>14</v>
      </c>
      <c r="AH12" s="50" t="s">
        <v>14</v>
      </c>
      <c r="AI12" s="50" t="s">
        <v>14</v>
      </c>
      <c r="AJ12" s="50" t="s">
        <v>14</v>
      </c>
      <c r="AK12" s="50" t="s">
        <v>183</v>
      </c>
      <c r="AL12" s="47"/>
      <c r="AM12" s="47"/>
      <c r="AN12" s="47"/>
      <c r="AO12" s="47"/>
      <c r="AP12" s="47"/>
      <c r="AQ12" s="47"/>
      <c r="AR12" s="47"/>
    </row>
    <row r="13" spans="1:44" ht="39" x14ac:dyDescent="0.25">
      <c r="A13" s="49"/>
      <c r="B13" s="143"/>
      <c r="C13" s="46" t="s">
        <v>204</v>
      </c>
      <c r="D13" s="46"/>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47"/>
      <c r="AM13" s="47"/>
      <c r="AN13" s="47"/>
      <c r="AO13" s="47"/>
      <c r="AP13" s="47"/>
      <c r="AQ13" s="47"/>
      <c r="AR13" s="47"/>
    </row>
    <row r="14" spans="1:44" ht="60.75" x14ac:dyDescent="0.25">
      <c r="A14" s="49"/>
      <c r="B14" s="143">
        <v>43950</v>
      </c>
      <c r="C14" s="46" t="s">
        <v>93</v>
      </c>
      <c r="D14" s="46" t="s">
        <v>179</v>
      </c>
      <c r="E14" s="48" t="s">
        <v>177</v>
      </c>
      <c r="F14" s="48" t="s">
        <v>177</v>
      </c>
      <c r="G14" s="48" t="s">
        <v>177</v>
      </c>
      <c r="H14" s="48" t="s">
        <v>177</v>
      </c>
      <c r="I14" s="48" t="s">
        <v>177</v>
      </c>
      <c r="J14" s="48" t="s">
        <v>177</v>
      </c>
      <c r="K14" s="48" t="s">
        <v>177</v>
      </c>
      <c r="L14" s="48" t="s">
        <v>177</v>
      </c>
      <c r="M14" s="48" t="s">
        <v>177</v>
      </c>
      <c r="N14" s="48" t="s">
        <v>177</v>
      </c>
      <c r="O14" s="48" t="s">
        <v>177</v>
      </c>
      <c r="P14" s="48" t="s">
        <v>177</v>
      </c>
      <c r="Q14" s="48" t="s">
        <v>181</v>
      </c>
      <c r="R14" s="48" t="s">
        <v>182</v>
      </c>
      <c r="S14" s="48" t="s">
        <v>177</v>
      </c>
      <c r="T14" s="48" t="s">
        <v>177</v>
      </c>
      <c r="U14" s="48" t="s">
        <v>177</v>
      </c>
      <c r="V14" s="48" t="s">
        <v>177</v>
      </c>
      <c r="W14" s="48" t="s">
        <v>177</v>
      </c>
      <c r="X14" s="48" t="s">
        <v>177</v>
      </c>
      <c r="Y14" s="48" t="s">
        <v>177</v>
      </c>
      <c r="Z14" s="48" t="s">
        <v>177</v>
      </c>
      <c r="AA14" s="48" t="s">
        <v>177</v>
      </c>
      <c r="AB14" s="48" t="s">
        <v>177</v>
      </c>
      <c r="AC14" s="48" t="s">
        <v>177</v>
      </c>
      <c r="AD14" s="48" t="s">
        <v>177</v>
      </c>
      <c r="AE14" s="48" t="s">
        <v>177</v>
      </c>
      <c r="AF14" s="48" t="s">
        <v>177</v>
      </c>
      <c r="AG14" s="48" t="s">
        <v>177</v>
      </c>
      <c r="AH14" s="48" t="s">
        <v>177</v>
      </c>
      <c r="AI14" s="48" t="s">
        <v>177</v>
      </c>
      <c r="AJ14" s="48" t="s">
        <v>177</v>
      </c>
      <c r="AK14" s="48" t="s">
        <v>177</v>
      </c>
      <c r="AL14" s="48" t="s">
        <v>177</v>
      </c>
      <c r="AM14" s="48" t="s">
        <v>177</v>
      </c>
      <c r="AN14" s="48" t="s">
        <v>177</v>
      </c>
      <c r="AO14" s="48" t="s">
        <v>177</v>
      </c>
      <c r="AP14" s="47"/>
      <c r="AQ14" s="47"/>
      <c r="AR14" s="47"/>
    </row>
    <row r="15" spans="1:44" ht="60.75" x14ac:dyDescent="0.25">
      <c r="A15" s="49"/>
      <c r="B15" s="143"/>
      <c r="C15" s="49"/>
      <c r="D15" s="49" t="s">
        <v>180</v>
      </c>
      <c r="E15" s="50" t="s">
        <v>178</v>
      </c>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row>
    <row r="16" spans="1:44" ht="26.25" x14ac:dyDescent="0.25">
      <c r="A16" s="49"/>
      <c r="B16" s="143"/>
      <c r="C16" s="46" t="s">
        <v>205</v>
      </c>
      <c r="D16" s="46" t="s">
        <v>179</v>
      </c>
      <c r="E16" s="47" t="s">
        <v>31</v>
      </c>
      <c r="F16" s="47" t="s">
        <v>206</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row>
  </sheetData>
  <mergeCells count="13">
    <mergeCell ref="A1:A3"/>
    <mergeCell ref="B1:B3"/>
    <mergeCell ref="C1:AR1"/>
    <mergeCell ref="C2:C3"/>
    <mergeCell ref="E2:AR2"/>
    <mergeCell ref="E5:I5"/>
    <mergeCell ref="C4:C5"/>
    <mergeCell ref="E8:I8"/>
    <mergeCell ref="B14:B16"/>
    <mergeCell ref="B12:B13"/>
    <mergeCell ref="B9:B11"/>
    <mergeCell ref="B7:B8"/>
    <mergeCell ref="B4: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
  <sheetViews>
    <sheetView topLeftCell="A12" zoomScale="90" zoomScaleNormal="90" workbookViewId="0">
      <selection activeCell="E13" sqref="E13:F13"/>
    </sheetView>
  </sheetViews>
  <sheetFormatPr defaultColWidth="11.42578125" defaultRowHeight="15" x14ac:dyDescent="0.25"/>
  <cols>
    <col min="1" max="1" width="6.28515625" customWidth="1"/>
    <col min="2" max="2" width="12.28515625" customWidth="1"/>
    <col min="3" max="4" width="55.7109375" customWidth="1"/>
    <col min="5" max="5" width="11.42578125" customWidth="1"/>
    <col min="6" max="6" width="9.140625"/>
    <col min="7" max="7" width="14.7109375" customWidth="1"/>
    <col min="8" max="13" width="9.140625"/>
    <col min="14" max="14" width="11.7109375" customWidth="1"/>
    <col min="15" max="44" width="9.140625"/>
  </cols>
  <sheetData>
    <row r="1" spans="1:44" ht="15.75" x14ac:dyDescent="0.25">
      <c r="A1" s="145" t="s">
        <v>4</v>
      </c>
      <c r="B1" s="145" t="s">
        <v>0</v>
      </c>
      <c r="C1" s="148" t="s">
        <v>1</v>
      </c>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row>
    <row r="2" spans="1:44" ht="15.75" x14ac:dyDescent="0.25">
      <c r="A2" s="146"/>
      <c r="B2" s="146"/>
      <c r="C2" s="149" t="s">
        <v>2</v>
      </c>
      <c r="D2" s="21"/>
      <c r="E2" s="148" t="s">
        <v>3</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row>
    <row r="3" spans="1:44" ht="15.75" x14ac:dyDescent="0.25">
      <c r="A3" s="147"/>
      <c r="B3" s="147"/>
      <c r="C3" s="150"/>
      <c r="D3" s="22"/>
      <c r="E3" s="13">
        <v>1</v>
      </c>
      <c r="F3" s="13">
        <v>2</v>
      </c>
      <c r="G3" s="13">
        <v>3</v>
      </c>
      <c r="H3" s="13">
        <v>4</v>
      </c>
      <c r="I3" s="13">
        <v>5</v>
      </c>
      <c r="J3" s="13">
        <v>6</v>
      </c>
      <c r="K3" s="13">
        <v>7</v>
      </c>
      <c r="L3" s="13">
        <v>8</v>
      </c>
      <c r="M3" s="13">
        <v>9</v>
      </c>
      <c r="N3" s="13">
        <v>10</v>
      </c>
      <c r="O3" s="13">
        <v>11</v>
      </c>
      <c r="P3" s="13">
        <v>12</v>
      </c>
      <c r="Q3" s="13">
        <v>13</v>
      </c>
      <c r="R3" s="13">
        <v>14</v>
      </c>
      <c r="S3" s="13">
        <v>15</v>
      </c>
      <c r="T3" s="14">
        <v>16</v>
      </c>
      <c r="U3" s="14">
        <v>17</v>
      </c>
      <c r="V3" s="14">
        <v>18</v>
      </c>
      <c r="W3" s="14">
        <v>19</v>
      </c>
      <c r="X3" s="14">
        <v>20</v>
      </c>
      <c r="Y3" s="14">
        <v>21</v>
      </c>
      <c r="Z3" s="14">
        <v>22</v>
      </c>
      <c r="AA3" s="14">
        <v>23</v>
      </c>
      <c r="AB3" s="14">
        <v>24</v>
      </c>
      <c r="AC3" s="14">
        <v>25</v>
      </c>
      <c r="AD3" s="14">
        <v>26</v>
      </c>
      <c r="AE3" s="14">
        <v>27</v>
      </c>
      <c r="AF3" s="14">
        <v>28</v>
      </c>
      <c r="AG3" s="14">
        <v>29</v>
      </c>
      <c r="AH3" s="14">
        <v>30</v>
      </c>
      <c r="AI3" s="14">
        <v>31</v>
      </c>
      <c r="AJ3" s="14">
        <v>32</v>
      </c>
      <c r="AK3" s="14">
        <v>33</v>
      </c>
      <c r="AL3" s="14">
        <v>34</v>
      </c>
      <c r="AM3" s="14">
        <v>35</v>
      </c>
      <c r="AN3" s="14">
        <v>36</v>
      </c>
      <c r="AO3" s="14">
        <v>37</v>
      </c>
      <c r="AP3" s="14">
        <v>38</v>
      </c>
      <c r="AQ3" s="14">
        <v>39</v>
      </c>
      <c r="AR3" s="14">
        <v>40</v>
      </c>
    </row>
    <row r="4" spans="1:44" ht="15.75" x14ac:dyDescent="0.25">
      <c r="A4" s="18"/>
      <c r="B4" s="18"/>
      <c r="C4" s="19"/>
      <c r="D4" s="19"/>
      <c r="E4" s="19"/>
      <c r="F4" s="19"/>
      <c r="G4" s="19"/>
      <c r="H4" s="19"/>
      <c r="I4" s="19"/>
      <c r="J4" s="19"/>
      <c r="K4" s="19"/>
      <c r="L4" s="19"/>
      <c r="M4" s="19"/>
      <c r="N4" s="19"/>
      <c r="O4" s="19"/>
      <c r="P4" s="19"/>
      <c r="Q4" s="19"/>
      <c r="R4" s="19"/>
      <c r="S4" s="19"/>
      <c r="T4" s="20"/>
      <c r="U4" s="20"/>
      <c r="V4" s="20"/>
      <c r="W4" s="20"/>
      <c r="X4" s="20"/>
      <c r="Y4" s="20"/>
      <c r="Z4" s="20"/>
      <c r="AA4" s="20"/>
      <c r="AB4" s="20"/>
      <c r="AC4" s="20"/>
      <c r="AD4" s="20"/>
      <c r="AE4" s="20"/>
      <c r="AF4" s="20"/>
      <c r="AG4" s="20"/>
      <c r="AH4" s="20"/>
      <c r="AI4" s="20"/>
      <c r="AJ4" s="20"/>
      <c r="AK4" s="20"/>
      <c r="AL4" s="20"/>
      <c r="AM4" s="20"/>
      <c r="AN4" s="20"/>
      <c r="AO4" s="20"/>
      <c r="AP4" s="20"/>
      <c r="AQ4" s="20"/>
      <c r="AR4" s="20"/>
    </row>
    <row r="5" spans="1:44" ht="128.25" customHeight="1" x14ac:dyDescent="0.25">
      <c r="A5" s="153">
        <v>1</v>
      </c>
      <c r="B5" s="152">
        <v>43923</v>
      </c>
      <c r="C5" s="151" t="s">
        <v>100</v>
      </c>
      <c r="D5" s="23" t="s">
        <v>3</v>
      </c>
      <c r="E5" s="23" t="s">
        <v>95</v>
      </c>
      <c r="F5" s="23" t="s">
        <v>96</v>
      </c>
      <c r="G5" s="23" t="s">
        <v>97</v>
      </c>
      <c r="H5" s="23" t="s">
        <v>103</v>
      </c>
      <c r="I5" s="23"/>
      <c r="J5" s="23"/>
      <c r="K5" s="23"/>
      <c r="L5" s="23"/>
      <c r="M5" s="23"/>
      <c r="N5" s="23"/>
      <c r="O5" s="23"/>
      <c r="P5" s="23"/>
      <c r="Q5" s="23"/>
      <c r="R5" s="23"/>
      <c r="S5" s="23"/>
      <c r="T5" s="25"/>
      <c r="U5" s="25"/>
      <c r="V5" s="25"/>
      <c r="W5" s="25"/>
      <c r="X5" s="25"/>
      <c r="Y5" s="25"/>
      <c r="Z5" s="25"/>
      <c r="AA5" s="25"/>
      <c r="AB5" s="25"/>
      <c r="AC5" s="25"/>
      <c r="AD5" s="25"/>
      <c r="AE5" s="25"/>
      <c r="AF5" s="25"/>
      <c r="AG5" s="25"/>
      <c r="AH5" s="25"/>
      <c r="AI5" s="25"/>
      <c r="AJ5" s="25"/>
      <c r="AK5" s="25"/>
      <c r="AL5" s="25"/>
      <c r="AM5" s="16"/>
      <c r="AN5" s="16"/>
      <c r="AO5" s="16"/>
      <c r="AP5" s="16"/>
      <c r="AQ5" s="16"/>
      <c r="AR5" s="16"/>
    </row>
    <row r="6" spans="1:44" ht="80.25" customHeight="1" x14ac:dyDescent="0.25">
      <c r="A6" s="153"/>
      <c r="B6" s="152"/>
      <c r="C6" s="151"/>
      <c r="D6" s="23" t="s">
        <v>99</v>
      </c>
      <c r="E6" s="23"/>
      <c r="F6" s="23"/>
      <c r="G6" s="30" t="s">
        <v>98</v>
      </c>
      <c r="H6" s="23"/>
      <c r="I6" s="23"/>
      <c r="J6" s="23"/>
      <c r="K6" s="23"/>
      <c r="L6" s="23"/>
      <c r="M6" s="23"/>
      <c r="N6" s="23"/>
      <c r="O6" s="23"/>
      <c r="P6" s="23"/>
      <c r="Q6" s="23"/>
      <c r="R6" s="23"/>
      <c r="S6" s="23"/>
      <c r="T6" s="25"/>
      <c r="U6" s="25"/>
      <c r="V6" s="25"/>
      <c r="W6" s="25"/>
      <c r="X6" s="25"/>
      <c r="Y6" s="25"/>
      <c r="Z6" s="25"/>
      <c r="AA6" s="25"/>
      <c r="AB6" s="25"/>
      <c r="AC6" s="25"/>
      <c r="AD6" s="25"/>
      <c r="AE6" s="25"/>
      <c r="AF6" s="25"/>
      <c r="AG6" s="25"/>
      <c r="AH6" s="25"/>
      <c r="AI6" s="25"/>
      <c r="AJ6" s="25"/>
      <c r="AK6" s="25"/>
      <c r="AL6" s="25"/>
      <c r="AM6" s="16"/>
      <c r="AN6" s="16"/>
      <c r="AO6" s="16"/>
      <c r="AP6" s="16"/>
      <c r="AQ6" s="16"/>
      <c r="AR6" s="16"/>
    </row>
    <row r="7" spans="1:44" ht="30" x14ac:dyDescent="0.25">
      <c r="A7" s="26"/>
      <c r="B7" s="27">
        <v>43926</v>
      </c>
      <c r="C7" s="23" t="s">
        <v>101</v>
      </c>
      <c r="D7" s="23"/>
      <c r="E7" s="23" t="s">
        <v>102</v>
      </c>
      <c r="F7" s="23" t="s">
        <v>102</v>
      </c>
      <c r="G7" s="23" t="s">
        <v>102</v>
      </c>
      <c r="H7" s="23"/>
      <c r="I7" s="23"/>
      <c r="J7" s="23"/>
      <c r="K7" s="23"/>
      <c r="L7" s="23"/>
      <c r="M7" s="23"/>
      <c r="N7" s="23"/>
      <c r="O7" s="23"/>
      <c r="P7" s="23"/>
      <c r="Q7" s="23"/>
      <c r="R7" s="23"/>
      <c r="S7" s="23"/>
      <c r="T7" s="25"/>
      <c r="U7" s="25"/>
      <c r="V7" s="25"/>
      <c r="W7" s="25"/>
      <c r="X7" s="25"/>
      <c r="Y7" s="25"/>
      <c r="Z7" s="25"/>
      <c r="AA7" s="25"/>
      <c r="AB7" s="25"/>
      <c r="AC7" s="25"/>
      <c r="AD7" s="25"/>
      <c r="AE7" s="25"/>
      <c r="AF7" s="25"/>
      <c r="AG7" s="25"/>
      <c r="AH7" s="25"/>
      <c r="AI7" s="25"/>
      <c r="AJ7" s="25"/>
      <c r="AK7" s="25"/>
      <c r="AL7" s="25"/>
      <c r="AM7" s="16"/>
      <c r="AN7" s="16"/>
      <c r="AO7" s="16"/>
      <c r="AP7" s="16"/>
      <c r="AQ7" s="16"/>
      <c r="AR7" s="16"/>
    </row>
    <row r="8" spans="1:44" ht="156.94999999999999" customHeight="1" x14ac:dyDescent="0.25">
      <c r="A8" s="155">
        <v>2</v>
      </c>
      <c r="B8" s="154">
        <v>43930</v>
      </c>
      <c r="C8" s="23" t="s">
        <v>104</v>
      </c>
      <c r="D8" s="23" t="s">
        <v>3</v>
      </c>
      <c r="E8" s="23" t="s">
        <v>105</v>
      </c>
      <c r="F8" s="23" t="s">
        <v>106</v>
      </c>
      <c r="G8" s="23" t="s">
        <v>110</v>
      </c>
      <c r="H8" s="23" t="s">
        <v>108</v>
      </c>
      <c r="I8" s="23" t="s">
        <v>10</v>
      </c>
      <c r="J8" s="23" t="s">
        <v>109</v>
      </c>
      <c r="K8" s="23"/>
      <c r="L8" s="23"/>
      <c r="M8" s="23"/>
      <c r="N8" s="23"/>
      <c r="O8" s="23"/>
      <c r="P8" s="23"/>
      <c r="Q8" s="23"/>
      <c r="R8" s="23"/>
      <c r="S8" s="23"/>
      <c r="T8" s="25"/>
      <c r="U8" s="25"/>
      <c r="V8" s="25"/>
      <c r="W8" s="25"/>
      <c r="X8" s="25"/>
      <c r="Y8" s="25"/>
      <c r="Z8" s="25"/>
      <c r="AA8" s="25"/>
      <c r="AB8" s="25"/>
      <c r="AC8" s="25"/>
      <c r="AD8" s="25"/>
      <c r="AE8" s="25"/>
      <c r="AF8" s="25"/>
      <c r="AG8" s="25"/>
      <c r="AH8" s="25"/>
      <c r="AI8" s="25"/>
      <c r="AJ8" s="25"/>
      <c r="AK8" s="25"/>
      <c r="AL8" s="25"/>
      <c r="AM8" s="16"/>
      <c r="AN8" s="16"/>
      <c r="AO8" s="16"/>
      <c r="AP8" s="16"/>
      <c r="AQ8" s="16"/>
      <c r="AR8" s="16"/>
    </row>
    <row r="9" spans="1:44" ht="30" x14ac:dyDescent="0.25">
      <c r="A9" s="155"/>
      <c r="B9" s="154"/>
      <c r="C9" s="24"/>
      <c r="D9" s="23" t="s">
        <v>99</v>
      </c>
      <c r="E9" s="23"/>
      <c r="F9" s="23"/>
      <c r="G9" s="23" t="s">
        <v>107</v>
      </c>
      <c r="H9" s="23"/>
      <c r="I9" s="23"/>
      <c r="J9" s="23"/>
      <c r="K9" s="23"/>
      <c r="L9" s="23"/>
      <c r="M9" s="23"/>
      <c r="N9" s="23"/>
      <c r="O9" s="23"/>
      <c r="P9" s="23"/>
      <c r="Q9" s="23"/>
      <c r="R9" s="23"/>
      <c r="S9" s="23"/>
      <c r="T9" s="25"/>
      <c r="U9" s="25"/>
      <c r="V9" s="25"/>
      <c r="W9" s="25"/>
      <c r="X9" s="25"/>
      <c r="Y9" s="25"/>
      <c r="Z9" s="25"/>
      <c r="AA9" s="25"/>
      <c r="AB9" s="25"/>
      <c r="AC9" s="25"/>
      <c r="AD9" s="25"/>
      <c r="AE9" s="25"/>
      <c r="AF9" s="25"/>
      <c r="AG9" s="25"/>
      <c r="AH9" s="25"/>
      <c r="AI9" s="25"/>
      <c r="AJ9" s="25"/>
      <c r="AK9" s="25"/>
      <c r="AL9" s="25"/>
      <c r="AM9" s="16"/>
      <c r="AN9" s="16"/>
      <c r="AO9" s="16"/>
      <c r="AP9" s="16"/>
      <c r="AQ9" s="16"/>
      <c r="AR9" s="16"/>
    </row>
    <row r="10" spans="1:44" ht="98.1" customHeight="1" x14ac:dyDescent="0.25">
      <c r="A10" s="155"/>
      <c r="B10" s="28">
        <v>43931</v>
      </c>
      <c r="C10" s="24" t="s">
        <v>111</v>
      </c>
      <c r="D10" s="23"/>
      <c r="E10" s="23" t="s">
        <v>112</v>
      </c>
      <c r="F10" s="23" t="s">
        <v>113</v>
      </c>
      <c r="G10" s="23" t="s">
        <v>114</v>
      </c>
      <c r="H10" s="23"/>
      <c r="I10" s="23"/>
      <c r="J10" s="23"/>
      <c r="K10" s="23"/>
      <c r="L10" s="23"/>
      <c r="M10" s="23"/>
      <c r="N10" s="23"/>
      <c r="O10" s="23"/>
      <c r="P10" s="23"/>
      <c r="Q10" s="23"/>
      <c r="R10" s="23"/>
      <c r="S10" s="23"/>
      <c r="T10" s="25"/>
      <c r="U10" s="25"/>
      <c r="V10" s="25"/>
      <c r="W10" s="25"/>
      <c r="X10" s="25"/>
      <c r="Y10" s="25"/>
      <c r="Z10" s="25"/>
      <c r="AA10" s="25"/>
      <c r="AB10" s="25"/>
      <c r="AC10" s="25"/>
      <c r="AD10" s="25"/>
      <c r="AE10" s="25"/>
      <c r="AF10" s="25"/>
      <c r="AG10" s="25"/>
      <c r="AH10" s="25"/>
      <c r="AI10" s="25"/>
      <c r="AJ10" s="25"/>
      <c r="AK10" s="25"/>
      <c r="AL10" s="25"/>
      <c r="AM10" s="16"/>
      <c r="AN10" s="16"/>
      <c r="AO10" s="16"/>
      <c r="AP10" s="16"/>
      <c r="AQ10" s="16"/>
      <c r="AR10" s="16"/>
    </row>
    <row r="11" spans="1:44" ht="365.1" customHeight="1" x14ac:dyDescent="0.25">
      <c r="A11" s="153">
        <v>3</v>
      </c>
      <c r="B11" s="27">
        <v>43937</v>
      </c>
      <c r="C11" s="30" t="s">
        <v>116</v>
      </c>
      <c r="D11" s="151" t="s">
        <v>3</v>
      </c>
      <c r="E11" s="23" t="s">
        <v>115</v>
      </c>
      <c r="F11" s="23" t="s">
        <v>102</v>
      </c>
      <c r="G11" s="23" t="s">
        <v>115</v>
      </c>
      <c r="H11" s="23" t="s">
        <v>115</v>
      </c>
      <c r="I11" s="23"/>
      <c r="J11" s="23"/>
      <c r="K11" s="23"/>
      <c r="L11" s="23"/>
      <c r="M11" s="23"/>
      <c r="N11" s="23"/>
      <c r="O11" s="23"/>
      <c r="P11" s="23"/>
      <c r="Q11" s="23"/>
      <c r="R11" s="23"/>
      <c r="S11" s="23"/>
      <c r="T11" s="25"/>
      <c r="U11" s="25"/>
      <c r="V11" s="25"/>
      <c r="W11" s="25"/>
      <c r="X11" s="25"/>
      <c r="Y11" s="25"/>
      <c r="Z11" s="25"/>
      <c r="AA11" s="25"/>
      <c r="AB11" s="25"/>
      <c r="AC11" s="25"/>
      <c r="AD11" s="25"/>
      <c r="AE11" s="25"/>
      <c r="AF11" s="25"/>
      <c r="AG11" s="25"/>
      <c r="AH11" s="25"/>
      <c r="AI11" s="25"/>
      <c r="AJ11" s="25"/>
      <c r="AK11" s="25"/>
      <c r="AL11" s="25"/>
      <c r="AM11" s="16"/>
      <c r="AN11" s="16"/>
      <c r="AO11" s="16"/>
      <c r="AP11" s="16"/>
      <c r="AQ11" s="16"/>
      <c r="AR11" s="16"/>
    </row>
    <row r="12" spans="1:44" ht="218.1" customHeight="1" x14ac:dyDescent="0.25">
      <c r="A12" s="153"/>
      <c r="B12" s="31"/>
      <c r="C12" s="30" t="s">
        <v>117</v>
      </c>
      <c r="D12" s="151"/>
      <c r="E12" s="23"/>
      <c r="F12" s="23"/>
      <c r="G12" s="23"/>
      <c r="H12" s="23"/>
      <c r="I12" s="23"/>
      <c r="J12" s="23"/>
      <c r="K12" s="23"/>
      <c r="L12" s="23"/>
      <c r="M12" s="23"/>
      <c r="N12" s="23"/>
      <c r="O12" s="23"/>
      <c r="P12" s="23"/>
      <c r="Q12" s="23"/>
      <c r="R12" s="23"/>
      <c r="S12" s="23"/>
      <c r="T12" s="25"/>
      <c r="U12" s="25"/>
      <c r="V12" s="25"/>
      <c r="W12" s="25"/>
      <c r="X12" s="25"/>
      <c r="Y12" s="25"/>
      <c r="Z12" s="25"/>
      <c r="AA12" s="25"/>
      <c r="AB12" s="25"/>
      <c r="AC12" s="25"/>
      <c r="AD12" s="25"/>
      <c r="AE12" s="25"/>
      <c r="AF12" s="25"/>
      <c r="AG12" s="25"/>
      <c r="AH12" s="25"/>
      <c r="AI12" s="25"/>
      <c r="AJ12" s="25"/>
      <c r="AK12" s="25"/>
      <c r="AL12" s="25"/>
      <c r="AM12" s="16"/>
      <c r="AN12" s="16"/>
      <c r="AO12" s="16"/>
      <c r="AP12" s="16"/>
      <c r="AQ12" s="16"/>
      <c r="AR12" s="16"/>
    </row>
    <row r="13" spans="1:44" ht="159.94999999999999" customHeight="1" x14ac:dyDescent="0.25">
      <c r="A13" s="32">
        <v>4</v>
      </c>
      <c r="B13" s="31">
        <v>43944</v>
      </c>
      <c r="C13" s="30" t="s">
        <v>119</v>
      </c>
      <c r="D13" s="23" t="s">
        <v>3</v>
      </c>
      <c r="E13" s="23" t="s">
        <v>115</v>
      </c>
      <c r="F13" s="23" t="s">
        <v>10</v>
      </c>
      <c r="G13" s="23"/>
      <c r="H13" s="23"/>
      <c r="I13" s="23"/>
      <c r="J13" s="23"/>
      <c r="K13" s="23"/>
      <c r="L13" s="23"/>
      <c r="M13" s="23"/>
      <c r="N13" s="23"/>
      <c r="O13" s="23"/>
      <c r="P13" s="23"/>
      <c r="Q13" s="23"/>
      <c r="R13" s="23"/>
      <c r="S13" s="23"/>
      <c r="T13" s="25"/>
      <c r="U13" s="25"/>
      <c r="V13" s="25"/>
      <c r="W13" s="25"/>
      <c r="X13" s="25"/>
      <c r="Y13" s="25"/>
      <c r="Z13" s="25"/>
      <c r="AA13" s="25"/>
      <c r="AB13" s="25"/>
      <c r="AC13" s="25"/>
      <c r="AD13" s="25"/>
      <c r="AE13" s="25"/>
      <c r="AF13" s="25"/>
      <c r="AG13" s="25"/>
      <c r="AH13" s="25"/>
      <c r="AI13" s="25"/>
      <c r="AJ13" s="25"/>
      <c r="AK13" s="25"/>
      <c r="AL13" s="25"/>
      <c r="AM13" s="16"/>
      <c r="AN13" s="16"/>
      <c r="AO13" s="16"/>
      <c r="AP13" s="16"/>
      <c r="AQ13" s="16"/>
      <c r="AR13" s="16"/>
    </row>
    <row r="14" spans="1:44" ht="159.94999999999999" customHeight="1" x14ac:dyDescent="0.25">
      <c r="A14" s="153">
        <v>5</v>
      </c>
      <c r="B14" s="154">
        <v>43951</v>
      </c>
      <c r="C14" s="156" t="s">
        <v>120</v>
      </c>
      <c r="D14" s="29" t="s">
        <v>3</v>
      </c>
      <c r="E14" s="17" t="s">
        <v>118</v>
      </c>
      <c r="F14" s="17" t="s">
        <v>118</v>
      </c>
      <c r="G14" s="17" t="s">
        <v>122</v>
      </c>
      <c r="H14" s="17" t="s">
        <v>121</v>
      </c>
      <c r="I14" s="17" t="s">
        <v>118</v>
      </c>
      <c r="J14" s="17" t="s">
        <v>118</v>
      </c>
      <c r="K14" s="17" t="s">
        <v>118</v>
      </c>
    </row>
    <row r="15" spans="1:44" ht="30" x14ac:dyDescent="0.25">
      <c r="A15" s="153"/>
      <c r="B15" s="154"/>
      <c r="C15" s="156"/>
      <c r="D15" s="15" t="s">
        <v>99</v>
      </c>
      <c r="G15" s="23" t="s">
        <v>123</v>
      </c>
    </row>
  </sheetData>
  <mergeCells count="15">
    <mergeCell ref="D11:D12"/>
    <mergeCell ref="A11:A12"/>
    <mergeCell ref="C14:C15"/>
    <mergeCell ref="B14:B15"/>
    <mergeCell ref="A14:A15"/>
    <mergeCell ref="C5:C6"/>
    <mergeCell ref="B5:B6"/>
    <mergeCell ref="A5:A6"/>
    <mergeCell ref="B8:B9"/>
    <mergeCell ref="A8:A10"/>
    <mergeCell ref="A1:A3"/>
    <mergeCell ref="B1:B3"/>
    <mergeCell ref="C1:AR1"/>
    <mergeCell ref="C2:C3"/>
    <mergeCell ref="E2:AR2"/>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2"/>
  <sheetViews>
    <sheetView topLeftCell="A473" zoomScale="80" zoomScaleNormal="80" workbookViewId="0">
      <selection activeCell="E492" sqref="E492:I492"/>
    </sheetView>
  </sheetViews>
  <sheetFormatPr defaultColWidth="11.42578125" defaultRowHeight="15" x14ac:dyDescent="0.25"/>
  <cols>
    <col min="1" max="1" width="12.85546875" style="85" customWidth="1"/>
    <col min="2" max="2" width="13" style="85" customWidth="1"/>
    <col min="3" max="3" width="55.7109375" style="85" customWidth="1"/>
    <col min="4" max="4" width="14" style="85" customWidth="1"/>
    <col min="5" max="5" width="19.28515625" style="85" customWidth="1"/>
    <col min="6" max="6" width="28.42578125" style="85" customWidth="1"/>
    <col min="7" max="7" width="30" style="85" customWidth="1"/>
    <col min="8" max="8" width="22" style="85" customWidth="1"/>
    <col min="9" max="9" width="19" style="85" customWidth="1"/>
    <col min="10" max="10" width="23" style="85" customWidth="1"/>
    <col min="11" max="11" width="20.85546875" style="85" customWidth="1"/>
    <col min="12" max="12" width="17.7109375" style="85" customWidth="1"/>
    <col min="13" max="13" width="16.28515625" style="85" customWidth="1"/>
    <col min="14" max="14" width="18.7109375" style="85" customWidth="1"/>
    <col min="15" max="15" width="15.5703125" style="85" customWidth="1"/>
    <col min="16" max="16" width="16.140625" style="85" customWidth="1"/>
    <col min="17" max="17" width="18" style="85" customWidth="1"/>
    <col min="18" max="18" width="14.85546875" style="85" customWidth="1"/>
    <col min="19" max="19" width="20.7109375" style="85" customWidth="1"/>
    <col min="20" max="20" width="18.42578125" style="85" customWidth="1"/>
    <col min="21" max="21" width="17.140625" style="85" customWidth="1"/>
    <col min="22" max="27" width="11.42578125" style="85"/>
    <col min="28" max="28" width="20.140625" style="85" customWidth="1"/>
    <col min="29" max="29" width="17.140625" style="85" customWidth="1"/>
    <col min="30" max="30" width="25" style="85" customWidth="1"/>
    <col min="31" max="31" width="14.28515625" style="85" customWidth="1"/>
    <col min="32" max="32" width="11.42578125" style="85"/>
    <col min="33" max="33" width="16.5703125" style="85" customWidth="1"/>
    <col min="34" max="34" width="17.5703125" style="85" customWidth="1"/>
    <col min="35" max="50" width="11.42578125" style="85"/>
  </cols>
  <sheetData>
    <row r="1" spans="1:61" ht="15.75" x14ac:dyDescent="0.25">
      <c r="A1" s="159" t="s">
        <v>4</v>
      </c>
      <c r="B1" s="159" t="s">
        <v>0</v>
      </c>
      <c r="C1" s="148" t="s">
        <v>1</v>
      </c>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row>
    <row r="2" spans="1:61" ht="15.75" x14ac:dyDescent="0.25">
      <c r="A2" s="160"/>
      <c r="B2" s="160"/>
      <c r="C2" s="162" t="s">
        <v>2</v>
      </c>
      <c r="D2" s="91"/>
      <c r="E2" s="148" t="s">
        <v>3</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row>
    <row r="3" spans="1:61" ht="24" customHeight="1" x14ac:dyDescent="0.25">
      <c r="A3" s="161"/>
      <c r="B3" s="161"/>
      <c r="C3" s="163"/>
      <c r="D3" s="92"/>
      <c r="E3" s="86">
        <v>1</v>
      </c>
      <c r="F3" s="86">
        <v>2</v>
      </c>
      <c r="G3" s="86">
        <v>3</v>
      </c>
      <c r="H3" s="86">
        <v>4</v>
      </c>
      <c r="I3" s="86">
        <v>5</v>
      </c>
      <c r="J3" s="86">
        <v>6</v>
      </c>
      <c r="K3" s="86">
        <v>7</v>
      </c>
      <c r="L3" s="86">
        <v>8</v>
      </c>
      <c r="M3" s="86">
        <v>9</v>
      </c>
      <c r="N3" s="86">
        <v>10</v>
      </c>
      <c r="O3" s="86">
        <v>11</v>
      </c>
      <c r="P3" s="86">
        <v>12</v>
      </c>
      <c r="Q3" s="86">
        <v>13</v>
      </c>
      <c r="R3" s="86">
        <v>14</v>
      </c>
      <c r="S3" s="86">
        <v>15</v>
      </c>
      <c r="T3" s="87">
        <v>16</v>
      </c>
      <c r="U3" s="87">
        <v>17</v>
      </c>
      <c r="V3" s="87">
        <v>18</v>
      </c>
      <c r="W3" s="87">
        <v>19</v>
      </c>
      <c r="X3" s="87">
        <v>20</v>
      </c>
      <c r="Y3" s="87">
        <v>21</v>
      </c>
      <c r="Z3" s="87">
        <v>22</v>
      </c>
      <c r="AA3" s="87">
        <v>23</v>
      </c>
      <c r="AB3" s="87">
        <v>24</v>
      </c>
      <c r="AC3" s="87">
        <v>25</v>
      </c>
      <c r="AD3" s="87">
        <v>26</v>
      </c>
      <c r="AE3" s="87">
        <v>27</v>
      </c>
      <c r="AF3" s="87">
        <v>28</v>
      </c>
      <c r="AG3" s="87">
        <v>29</v>
      </c>
      <c r="AH3" s="87">
        <v>30</v>
      </c>
      <c r="AI3" s="87">
        <v>31</v>
      </c>
      <c r="AJ3" s="87">
        <v>32</v>
      </c>
      <c r="AK3" s="87">
        <v>33</v>
      </c>
      <c r="AL3" s="87">
        <v>34</v>
      </c>
      <c r="AM3" s="87">
        <v>35</v>
      </c>
      <c r="AN3" s="87">
        <v>36</v>
      </c>
      <c r="AO3" s="87">
        <v>37</v>
      </c>
      <c r="AP3" s="87">
        <v>38</v>
      </c>
      <c r="AQ3" s="87">
        <v>39</v>
      </c>
      <c r="AR3" s="87">
        <v>40</v>
      </c>
    </row>
    <row r="4" spans="1:61" ht="327.75" customHeight="1" x14ac:dyDescent="0.25">
      <c r="B4" s="93">
        <v>43927</v>
      </c>
      <c r="C4" s="89" t="s">
        <v>415</v>
      </c>
      <c r="D4" s="94" t="s">
        <v>489</v>
      </c>
      <c r="E4" s="88" t="s">
        <v>416</v>
      </c>
      <c r="F4" s="88" t="s">
        <v>417</v>
      </c>
      <c r="G4" s="88" t="s">
        <v>418</v>
      </c>
      <c r="H4" s="88" t="s">
        <v>419</v>
      </c>
      <c r="I4" s="88" t="s">
        <v>420</v>
      </c>
      <c r="J4" s="88" t="s">
        <v>421</v>
      </c>
      <c r="K4" s="88" t="s">
        <v>422</v>
      </c>
      <c r="L4" s="88" t="s">
        <v>423</v>
      </c>
      <c r="M4" s="88" t="s">
        <v>424</v>
      </c>
      <c r="N4" s="88" t="s">
        <v>425</v>
      </c>
      <c r="O4" s="88" t="s">
        <v>426</v>
      </c>
      <c r="P4" s="88" t="s">
        <v>427</v>
      </c>
      <c r="Q4" s="88" t="s">
        <v>428</v>
      </c>
      <c r="R4" s="88" t="s">
        <v>429</v>
      </c>
      <c r="S4" s="88" t="s">
        <v>430</v>
      </c>
      <c r="T4" s="88" t="s">
        <v>431</v>
      </c>
      <c r="U4" s="88" t="s">
        <v>432</v>
      </c>
      <c r="V4" s="88" t="s">
        <v>433</v>
      </c>
      <c r="W4" s="88" t="s">
        <v>434</v>
      </c>
      <c r="X4" s="88" t="s">
        <v>435</v>
      </c>
      <c r="Y4" s="88" t="s">
        <v>436</v>
      </c>
      <c r="Z4" s="88" t="s">
        <v>437</v>
      </c>
      <c r="AA4" s="88" t="s">
        <v>438</v>
      </c>
      <c r="AB4" s="88" t="s">
        <v>439</v>
      </c>
      <c r="AC4" s="88" t="s">
        <v>440</v>
      </c>
      <c r="AD4" s="88" t="s">
        <v>441</v>
      </c>
      <c r="AE4" s="88" t="s">
        <v>442</v>
      </c>
      <c r="AF4" s="88" t="s">
        <v>443</v>
      </c>
      <c r="AG4" s="88" t="s">
        <v>444</v>
      </c>
      <c r="AH4" s="88" t="s">
        <v>445</v>
      </c>
      <c r="AI4" s="88" t="s">
        <v>446</v>
      </c>
      <c r="AJ4" s="88" t="s">
        <v>447</v>
      </c>
    </row>
    <row r="5" spans="1:61" ht="182.25" customHeight="1" x14ac:dyDescent="0.25">
      <c r="B5" s="95">
        <v>43944</v>
      </c>
      <c r="C5" s="89" t="s">
        <v>482</v>
      </c>
      <c r="D5" s="89" t="s">
        <v>488</v>
      </c>
      <c r="E5" s="89" t="s">
        <v>483</v>
      </c>
      <c r="F5" s="89" t="s">
        <v>484</v>
      </c>
      <c r="G5" s="89" t="s">
        <v>485</v>
      </c>
      <c r="H5" s="89" t="s">
        <v>486</v>
      </c>
      <c r="I5" s="89" t="s">
        <v>487</v>
      </c>
      <c r="J5" s="78" t="s">
        <v>490</v>
      </c>
      <c r="K5" s="89" t="s">
        <v>491</v>
      </c>
      <c r="L5" s="89" t="s">
        <v>492</v>
      </c>
      <c r="M5" s="89" t="s">
        <v>493</v>
      </c>
      <c r="N5" s="89" t="s">
        <v>494</v>
      </c>
      <c r="O5" s="89" t="s">
        <v>495</v>
      </c>
      <c r="P5" s="78" t="s">
        <v>496</v>
      </c>
      <c r="Q5" s="89" t="s">
        <v>497</v>
      </c>
      <c r="R5" s="89" t="s">
        <v>498</v>
      </c>
      <c r="S5" s="89" t="s">
        <v>499</v>
      </c>
      <c r="T5" s="89" t="s">
        <v>500</v>
      </c>
      <c r="U5" s="89" t="s">
        <v>501</v>
      </c>
      <c r="V5" s="89" t="s">
        <v>502</v>
      </c>
      <c r="W5" s="89" t="s">
        <v>503</v>
      </c>
      <c r="X5" s="78" t="s">
        <v>501</v>
      </c>
      <c r="Y5" s="89" t="s">
        <v>504</v>
      </c>
      <c r="Z5" s="89" t="s">
        <v>505</v>
      </c>
      <c r="AA5" s="89" t="s">
        <v>507</v>
      </c>
      <c r="AB5" s="89" t="s">
        <v>506</v>
      </c>
      <c r="AC5" s="89" t="s">
        <v>508</v>
      </c>
      <c r="AD5" s="89" t="s">
        <v>509</v>
      </c>
      <c r="AE5" s="89" t="s">
        <v>510</v>
      </c>
      <c r="AF5" s="89" t="s">
        <v>511</v>
      </c>
      <c r="AG5" s="89" t="s">
        <v>512</v>
      </c>
      <c r="AH5" s="89" t="s">
        <v>513</v>
      </c>
      <c r="AI5" s="89" t="s">
        <v>514</v>
      </c>
      <c r="AJ5" s="89" t="s">
        <v>515</v>
      </c>
      <c r="AK5" s="89"/>
      <c r="AL5" s="89"/>
      <c r="AM5" s="89"/>
      <c r="AN5" s="89"/>
      <c r="AO5" s="89"/>
      <c r="AP5" s="89"/>
      <c r="AQ5" s="89"/>
      <c r="AR5" s="89"/>
      <c r="AS5" s="89"/>
      <c r="AT5" s="89"/>
      <c r="AU5" s="89"/>
      <c r="AV5" s="89"/>
      <c r="AW5" s="89"/>
      <c r="AX5" s="89"/>
      <c r="AY5" s="80"/>
      <c r="AZ5" s="80"/>
      <c r="BA5" s="80"/>
      <c r="BB5" s="80"/>
      <c r="BC5" s="80"/>
      <c r="BD5" s="80"/>
      <c r="BE5" s="80"/>
      <c r="BF5" s="80"/>
      <c r="BG5" s="80"/>
      <c r="BH5" s="80"/>
      <c r="BI5" s="80"/>
    </row>
    <row r="6" spans="1:61" ht="42.75" customHeight="1" x14ac:dyDescent="0.25">
      <c r="A6" s="157">
        <v>43934</v>
      </c>
      <c r="B6" s="157">
        <v>43934</v>
      </c>
      <c r="C6" s="89" t="s">
        <v>448</v>
      </c>
      <c r="E6" s="90" t="s">
        <v>449</v>
      </c>
      <c r="F6" s="90" t="s">
        <v>449</v>
      </c>
    </row>
    <row r="7" spans="1:61" ht="291" customHeight="1" x14ac:dyDescent="0.25">
      <c r="A7" s="158"/>
      <c r="B7" s="158"/>
      <c r="C7" s="89" t="s">
        <v>450</v>
      </c>
      <c r="E7" s="90" t="s">
        <v>451</v>
      </c>
      <c r="F7" s="90" t="s">
        <v>452</v>
      </c>
      <c r="G7" s="90" t="s">
        <v>453</v>
      </c>
      <c r="H7" s="90" t="s">
        <v>454</v>
      </c>
      <c r="I7" s="90" t="s">
        <v>455</v>
      </c>
      <c r="J7" s="90" t="s">
        <v>456</v>
      </c>
      <c r="K7" s="90" t="s">
        <v>457</v>
      </c>
      <c r="L7" s="90" t="s">
        <v>458</v>
      </c>
      <c r="M7" s="90" t="s">
        <v>459</v>
      </c>
      <c r="N7" s="90" t="s">
        <v>460</v>
      </c>
      <c r="O7" s="90" t="s">
        <v>461</v>
      </c>
      <c r="P7" s="90" t="s">
        <v>462</v>
      </c>
      <c r="Q7" s="90" t="s">
        <v>463</v>
      </c>
      <c r="R7" s="90" t="s">
        <v>464</v>
      </c>
      <c r="S7" s="90" t="s">
        <v>465</v>
      </c>
      <c r="T7" s="88" t="s">
        <v>466</v>
      </c>
      <c r="U7" s="88" t="s">
        <v>467</v>
      </c>
      <c r="V7" s="88" t="s">
        <v>468</v>
      </c>
      <c r="W7" s="88" t="s">
        <v>469</v>
      </c>
      <c r="X7" s="88" t="s">
        <v>470</v>
      </c>
      <c r="Y7" s="88" t="s">
        <v>471</v>
      </c>
      <c r="Z7" s="88" t="s">
        <v>472</v>
      </c>
      <c r="AA7" s="88" t="s">
        <v>473</v>
      </c>
      <c r="AB7" s="88" t="s">
        <v>474</v>
      </c>
      <c r="AC7" s="88" t="s">
        <v>475</v>
      </c>
      <c r="AD7" s="88" t="s">
        <v>476</v>
      </c>
      <c r="AE7" s="88" t="s">
        <v>477</v>
      </c>
      <c r="AF7" s="88" t="s">
        <v>478</v>
      </c>
      <c r="AG7" s="88" t="s">
        <v>477</v>
      </c>
      <c r="AH7" s="88" t="s">
        <v>479</v>
      </c>
      <c r="AI7" s="88" t="s">
        <v>480</v>
      </c>
      <c r="AJ7" s="88" t="s">
        <v>481</v>
      </c>
    </row>
    <row r="8" spans="1:61" ht="74.25" customHeight="1" x14ac:dyDescent="0.25">
      <c r="A8" s="97"/>
      <c r="B8" s="158"/>
      <c r="C8" s="80" t="s">
        <v>582</v>
      </c>
      <c r="E8" s="90"/>
      <c r="F8" s="90"/>
      <c r="G8" s="90"/>
      <c r="H8" s="90"/>
      <c r="I8" s="90"/>
      <c r="J8" s="90"/>
      <c r="K8" s="90"/>
      <c r="L8" s="90"/>
      <c r="M8" s="90"/>
      <c r="N8" s="90"/>
      <c r="O8" s="90"/>
      <c r="P8" s="90"/>
      <c r="Q8" s="90"/>
      <c r="R8" s="90"/>
      <c r="S8" s="90"/>
      <c r="T8" s="88"/>
      <c r="U8" s="88"/>
      <c r="V8" s="88"/>
      <c r="W8" s="88"/>
      <c r="X8" s="88"/>
      <c r="Y8" s="88"/>
      <c r="Z8" s="88"/>
      <c r="AA8" s="88"/>
      <c r="AB8" s="88"/>
      <c r="AC8" s="88"/>
      <c r="AD8" s="88"/>
      <c r="AE8" s="88"/>
      <c r="AF8" s="88"/>
      <c r="AG8" s="88"/>
      <c r="AH8" s="88"/>
      <c r="AI8" s="88"/>
      <c r="AJ8" s="88"/>
    </row>
    <row r="9" spans="1:61" ht="240.75" customHeight="1" x14ac:dyDescent="0.25">
      <c r="A9" s="96"/>
      <c r="B9" s="157">
        <v>43941</v>
      </c>
      <c r="C9" s="89" t="s">
        <v>516</v>
      </c>
      <c r="E9" s="88" t="s">
        <v>517</v>
      </c>
      <c r="F9" s="88" t="s">
        <v>518</v>
      </c>
      <c r="G9" s="88" t="s">
        <v>519</v>
      </c>
      <c r="H9" s="88" t="s">
        <v>520</v>
      </c>
      <c r="I9" s="88" t="s">
        <v>521</v>
      </c>
      <c r="J9" s="88" t="s">
        <v>522</v>
      </c>
      <c r="K9" s="88" t="s">
        <v>523</v>
      </c>
      <c r="L9" s="88" t="s">
        <v>524</v>
      </c>
      <c r="M9" s="88" t="s">
        <v>525</v>
      </c>
      <c r="N9" s="88" t="s">
        <v>526</v>
      </c>
      <c r="O9" s="88" t="s">
        <v>527</v>
      </c>
      <c r="P9" s="88" t="s">
        <v>528</v>
      </c>
      <c r="Q9" s="88" t="s">
        <v>529</v>
      </c>
      <c r="R9" s="88" t="s">
        <v>530</v>
      </c>
      <c r="S9" s="88" t="s">
        <v>531</v>
      </c>
      <c r="T9" s="88" t="s">
        <v>532</v>
      </c>
      <c r="U9" s="88" t="s">
        <v>533</v>
      </c>
      <c r="V9" s="88" t="s">
        <v>534</v>
      </c>
      <c r="W9" s="88" t="s">
        <v>535</v>
      </c>
      <c r="X9" s="88" t="s">
        <v>536</v>
      </c>
      <c r="Y9" s="88" t="s">
        <v>537</v>
      </c>
      <c r="Z9" s="83" t="s">
        <v>538</v>
      </c>
      <c r="AA9" s="83" t="s">
        <v>539</v>
      </c>
      <c r="AB9" s="83" t="s">
        <v>540</v>
      </c>
      <c r="AC9" s="83" t="s">
        <v>541</v>
      </c>
      <c r="AD9" s="83" t="s">
        <v>542</v>
      </c>
      <c r="AE9" s="83" t="s">
        <v>543</v>
      </c>
      <c r="AF9" s="83" t="s">
        <v>544</v>
      </c>
      <c r="AG9" s="83" t="s">
        <v>545</v>
      </c>
      <c r="AH9" s="83" t="s">
        <v>546</v>
      </c>
      <c r="AI9" s="83" t="s">
        <v>547</v>
      </c>
    </row>
    <row r="10" spans="1:61" ht="64.5" x14ac:dyDescent="0.25">
      <c r="B10" s="157"/>
      <c r="C10" s="80" t="s">
        <v>583</v>
      </c>
      <c r="Z10" s="83"/>
      <c r="AE10" s="83"/>
    </row>
    <row r="11" spans="1:61" ht="204.75" x14ac:dyDescent="0.25">
      <c r="B11" s="157"/>
      <c r="C11" s="80" t="s">
        <v>584</v>
      </c>
      <c r="AE11" s="83"/>
    </row>
    <row r="12" spans="1:61" ht="408" x14ac:dyDescent="0.25">
      <c r="B12" s="157">
        <v>43948</v>
      </c>
      <c r="C12" s="80" t="s">
        <v>548</v>
      </c>
      <c r="E12" s="83" t="s">
        <v>549</v>
      </c>
      <c r="F12" s="83" t="s">
        <v>550</v>
      </c>
      <c r="G12" s="83" t="s">
        <v>551</v>
      </c>
      <c r="H12" s="83" t="s">
        <v>552</v>
      </c>
      <c r="I12" s="83" t="s">
        <v>553</v>
      </c>
      <c r="J12" s="83" t="s">
        <v>554</v>
      </c>
      <c r="K12" s="83" t="s">
        <v>555</v>
      </c>
      <c r="L12" s="83" t="s">
        <v>556</v>
      </c>
      <c r="M12" s="83" t="s">
        <v>557</v>
      </c>
      <c r="N12" s="83" t="s">
        <v>558</v>
      </c>
      <c r="O12" s="83" t="s">
        <v>559</v>
      </c>
      <c r="P12" s="83" t="s">
        <v>560</v>
      </c>
      <c r="Q12" s="83" t="s">
        <v>561</v>
      </c>
      <c r="R12" s="83" t="s">
        <v>562</v>
      </c>
      <c r="S12" s="83" t="s">
        <v>563</v>
      </c>
      <c r="T12" s="83" t="s">
        <v>564</v>
      </c>
      <c r="U12" s="83" t="s">
        <v>565</v>
      </c>
      <c r="V12" s="83" t="s">
        <v>566</v>
      </c>
      <c r="W12" s="83" t="s">
        <v>567</v>
      </c>
      <c r="X12" s="83" t="s">
        <v>568</v>
      </c>
      <c r="Y12" s="83" t="s">
        <v>569</v>
      </c>
      <c r="Z12" s="83" t="s">
        <v>570</v>
      </c>
      <c r="AA12" s="83" t="s">
        <v>571</v>
      </c>
      <c r="AB12" s="83" t="s">
        <v>572</v>
      </c>
      <c r="AC12" s="83" t="s">
        <v>573</v>
      </c>
      <c r="AD12" s="83" t="s">
        <v>574</v>
      </c>
      <c r="AE12" s="83" t="s">
        <v>575</v>
      </c>
      <c r="AF12" s="83" t="s">
        <v>576</v>
      </c>
      <c r="AG12" s="83" t="s">
        <v>577</v>
      </c>
      <c r="AH12" s="83" t="s">
        <v>578</v>
      </c>
      <c r="AI12" s="83" t="s">
        <v>579</v>
      </c>
      <c r="AJ12" s="83" t="s">
        <v>580</v>
      </c>
      <c r="AK12" s="83" t="s">
        <v>581</v>
      </c>
    </row>
    <row r="13" spans="1:61" ht="64.5" x14ac:dyDescent="0.25">
      <c r="B13" s="157"/>
      <c r="C13" s="80" t="s">
        <v>585</v>
      </c>
      <c r="AB13" s="83"/>
      <c r="AG13" s="83"/>
    </row>
    <row r="14" spans="1:61" ht="141" x14ac:dyDescent="0.25">
      <c r="B14" s="157"/>
      <c r="C14" s="80" t="s">
        <v>586</v>
      </c>
      <c r="AG14" s="83"/>
    </row>
    <row r="15" spans="1:61" x14ac:dyDescent="0.25">
      <c r="AG15" s="83"/>
    </row>
    <row r="16" spans="1:61" x14ac:dyDescent="0.25">
      <c r="AG16" s="83"/>
    </row>
    <row r="17" spans="1:9" x14ac:dyDescent="0.25">
      <c r="C17" s="85" t="s">
        <v>1089</v>
      </c>
      <c r="D17" s="67" t="s">
        <v>843</v>
      </c>
      <c r="E17" s="67" t="s">
        <v>932</v>
      </c>
      <c r="F17" s="67" t="s">
        <v>933</v>
      </c>
      <c r="G17" s="67" t="s">
        <v>235</v>
      </c>
      <c r="H17" s="67" t="s">
        <v>236</v>
      </c>
      <c r="I17" s="67" t="s">
        <v>237</v>
      </c>
    </row>
    <row r="18" spans="1:9" x14ac:dyDescent="0.25">
      <c r="A18" s="157">
        <v>43927</v>
      </c>
      <c r="B18" s="85">
        <v>1</v>
      </c>
      <c r="C18" s="88" t="s">
        <v>1090</v>
      </c>
      <c r="G18" s="85">
        <v>1</v>
      </c>
    </row>
    <row r="19" spans="1:9" ht="21" customHeight="1" x14ac:dyDescent="0.25">
      <c r="A19" s="158"/>
      <c r="B19" s="85">
        <v>2</v>
      </c>
      <c r="C19" s="88" t="s">
        <v>1091</v>
      </c>
      <c r="I19" s="85">
        <v>1</v>
      </c>
    </row>
    <row r="20" spans="1:9" ht="20.25" customHeight="1" x14ac:dyDescent="0.25">
      <c r="A20" s="158"/>
      <c r="B20" s="85">
        <v>3</v>
      </c>
      <c r="C20" s="88" t="s">
        <v>1092</v>
      </c>
      <c r="G20" s="85">
        <v>1</v>
      </c>
    </row>
    <row r="21" spans="1:9" ht="18" customHeight="1" x14ac:dyDescent="0.25">
      <c r="A21" s="158"/>
      <c r="B21" s="85">
        <v>4</v>
      </c>
      <c r="C21" s="88" t="s">
        <v>1093</v>
      </c>
      <c r="I21" s="85">
        <v>1</v>
      </c>
    </row>
    <row r="22" spans="1:9" ht="46.5" customHeight="1" x14ac:dyDescent="0.25">
      <c r="A22" s="158"/>
      <c r="B22" s="85">
        <v>5</v>
      </c>
      <c r="C22" s="88" t="s">
        <v>1094</v>
      </c>
      <c r="E22" s="85">
        <v>1</v>
      </c>
    </row>
    <row r="23" spans="1:9" ht="32.25" customHeight="1" x14ac:dyDescent="0.25">
      <c r="A23" s="158"/>
      <c r="B23" s="85">
        <v>6</v>
      </c>
      <c r="C23" s="88" t="s">
        <v>1095</v>
      </c>
      <c r="E23" s="85">
        <v>1</v>
      </c>
    </row>
    <row r="24" spans="1:9" ht="30" customHeight="1" x14ac:dyDescent="0.25">
      <c r="A24" s="158"/>
      <c r="B24" s="85">
        <v>7</v>
      </c>
      <c r="C24" s="88" t="s">
        <v>1096</v>
      </c>
      <c r="E24" s="85">
        <v>1</v>
      </c>
    </row>
    <row r="25" spans="1:9" ht="33.75" customHeight="1" x14ac:dyDescent="0.25">
      <c r="A25" s="158"/>
      <c r="B25" s="85">
        <v>8</v>
      </c>
      <c r="C25" s="88" t="s">
        <v>1097</v>
      </c>
      <c r="I25" s="85">
        <v>1</v>
      </c>
    </row>
    <row r="26" spans="1:9" ht="21" customHeight="1" x14ac:dyDescent="0.25">
      <c r="A26" s="158"/>
      <c r="B26" s="85">
        <v>9</v>
      </c>
      <c r="C26" s="88" t="s">
        <v>1098</v>
      </c>
      <c r="G26" s="85">
        <v>1</v>
      </c>
    </row>
    <row r="27" spans="1:9" ht="20.25" customHeight="1" x14ac:dyDescent="0.25">
      <c r="A27" s="158"/>
      <c r="B27" s="85">
        <v>10</v>
      </c>
      <c r="C27" s="88" t="s">
        <v>1099</v>
      </c>
      <c r="I27" s="85">
        <v>1</v>
      </c>
    </row>
    <row r="28" spans="1:9" ht="21" customHeight="1" x14ac:dyDescent="0.25">
      <c r="A28" s="158"/>
      <c r="B28" s="85">
        <v>11</v>
      </c>
      <c r="C28" s="88" t="s">
        <v>1100</v>
      </c>
      <c r="E28" s="85">
        <v>1</v>
      </c>
    </row>
    <row r="29" spans="1:9" ht="31.5" customHeight="1" x14ac:dyDescent="0.25">
      <c r="A29" s="158"/>
      <c r="B29" s="85">
        <v>12</v>
      </c>
      <c r="C29" s="88" t="s">
        <v>1101</v>
      </c>
      <c r="I29" s="85">
        <v>1</v>
      </c>
    </row>
    <row r="30" spans="1:9" ht="22.5" customHeight="1" x14ac:dyDescent="0.25">
      <c r="A30" s="158"/>
      <c r="B30" s="85">
        <v>13</v>
      </c>
      <c r="C30" s="88" t="s">
        <v>1102</v>
      </c>
      <c r="G30" s="85">
        <v>1</v>
      </c>
    </row>
    <row r="31" spans="1:9" ht="51" x14ac:dyDescent="0.25">
      <c r="A31" s="158"/>
      <c r="B31" s="85">
        <v>14</v>
      </c>
      <c r="C31" s="88" t="s">
        <v>1103</v>
      </c>
      <c r="I31" s="85">
        <v>1</v>
      </c>
    </row>
    <row r="32" spans="1:9" x14ac:dyDescent="0.25">
      <c r="A32" s="158"/>
      <c r="B32" s="85">
        <v>15</v>
      </c>
      <c r="C32" s="88" t="s">
        <v>966</v>
      </c>
      <c r="G32" s="85">
        <v>1</v>
      </c>
    </row>
    <row r="33" spans="1:9" x14ac:dyDescent="0.25">
      <c r="A33" s="158"/>
      <c r="B33" s="85">
        <v>16</v>
      </c>
      <c r="C33" s="88" t="s">
        <v>1104</v>
      </c>
      <c r="G33" s="85">
        <v>1</v>
      </c>
    </row>
    <row r="34" spans="1:9" ht="25.5" x14ac:dyDescent="0.25">
      <c r="A34" s="158"/>
      <c r="B34" s="85">
        <v>17</v>
      </c>
      <c r="C34" s="88" t="s">
        <v>1105</v>
      </c>
      <c r="I34" s="85">
        <v>1</v>
      </c>
    </row>
    <row r="35" spans="1:9" x14ac:dyDescent="0.25">
      <c r="A35" s="158"/>
      <c r="B35" s="85">
        <v>18</v>
      </c>
      <c r="C35" s="88" t="s">
        <v>1106</v>
      </c>
      <c r="G35" s="85">
        <v>1</v>
      </c>
    </row>
    <row r="36" spans="1:9" x14ac:dyDescent="0.25">
      <c r="A36" s="158"/>
      <c r="B36" s="85">
        <v>19</v>
      </c>
      <c r="C36" s="88" t="s">
        <v>1107</v>
      </c>
      <c r="I36" s="85">
        <v>1</v>
      </c>
    </row>
    <row r="37" spans="1:9" x14ac:dyDescent="0.25">
      <c r="A37" s="158"/>
      <c r="B37" s="85">
        <v>20</v>
      </c>
      <c r="C37" s="88" t="s">
        <v>1108</v>
      </c>
      <c r="E37" s="85">
        <v>1</v>
      </c>
    </row>
    <row r="38" spans="1:9" ht="25.5" x14ac:dyDescent="0.25">
      <c r="A38" s="158"/>
      <c r="B38" s="85">
        <v>21</v>
      </c>
      <c r="C38" s="88" t="s">
        <v>1109</v>
      </c>
      <c r="E38" s="85">
        <v>1</v>
      </c>
    </row>
    <row r="39" spans="1:9" ht="38.25" x14ac:dyDescent="0.25">
      <c r="A39" s="158"/>
      <c r="B39" s="85">
        <v>22</v>
      </c>
      <c r="C39" s="88" t="s">
        <v>1110</v>
      </c>
      <c r="E39" s="85">
        <v>1</v>
      </c>
    </row>
    <row r="40" spans="1:9" ht="38.25" x14ac:dyDescent="0.25">
      <c r="A40" s="158"/>
      <c r="B40" s="85">
        <v>23</v>
      </c>
      <c r="C40" s="88" t="s">
        <v>1111</v>
      </c>
      <c r="E40" s="85">
        <v>1</v>
      </c>
    </row>
    <row r="41" spans="1:9" ht="25.5" x14ac:dyDescent="0.25">
      <c r="A41" s="158"/>
      <c r="B41" s="85">
        <v>24</v>
      </c>
      <c r="C41" s="88" t="s">
        <v>1112</v>
      </c>
      <c r="E41" s="85">
        <v>1</v>
      </c>
    </row>
    <row r="42" spans="1:9" x14ac:dyDescent="0.25">
      <c r="A42" s="158"/>
      <c r="B42" s="85">
        <v>25</v>
      </c>
      <c r="C42" s="88" t="s">
        <v>1113</v>
      </c>
      <c r="I42" s="85">
        <v>1</v>
      </c>
    </row>
    <row r="43" spans="1:9" x14ac:dyDescent="0.25">
      <c r="A43" s="158"/>
      <c r="B43" s="85">
        <v>26</v>
      </c>
      <c r="C43" s="88" t="s">
        <v>1114</v>
      </c>
      <c r="I43" s="85">
        <v>1</v>
      </c>
    </row>
    <row r="44" spans="1:9" x14ac:dyDescent="0.25">
      <c r="A44" s="158"/>
      <c r="B44" s="85">
        <v>27</v>
      </c>
      <c r="C44" s="88" t="s">
        <v>275</v>
      </c>
      <c r="G44" s="85">
        <v>1</v>
      </c>
    </row>
    <row r="45" spans="1:9" x14ac:dyDescent="0.25">
      <c r="A45" s="158"/>
      <c r="B45" s="85">
        <v>28</v>
      </c>
      <c r="C45" s="88" t="s">
        <v>1115</v>
      </c>
      <c r="G45" s="85">
        <v>1</v>
      </c>
    </row>
    <row r="46" spans="1:9" x14ac:dyDescent="0.25">
      <c r="A46" s="158"/>
      <c r="B46" s="85">
        <v>29</v>
      </c>
      <c r="C46" s="88" t="s">
        <v>1116</v>
      </c>
      <c r="I46" s="85">
        <v>1</v>
      </c>
    </row>
    <row r="47" spans="1:9" x14ac:dyDescent="0.25">
      <c r="A47" s="158"/>
      <c r="B47" s="85">
        <v>30</v>
      </c>
      <c r="C47" s="88" t="s">
        <v>1117</v>
      </c>
      <c r="G47" s="85">
        <v>1</v>
      </c>
    </row>
    <row r="48" spans="1:9" x14ac:dyDescent="0.25">
      <c r="A48" s="158"/>
      <c r="B48" s="85">
        <v>31</v>
      </c>
      <c r="C48" s="88" t="s">
        <v>1118</v>
      </c>
      <c r="G48" s="85">
        <v>1</v>
      </c>
    </row>
    <row r="49" spans="1:9" x14ac:dyDescent="0.25">
      <c r="A49" s="158"/>
      <c r="B49" s="85">
        <v>32</v>
      </c>
      <c r="C49" s="88" t="s">
        <v>1119</v>
      </c>
      <c r="G49" s="85">
        <v>1</v>
      </c>
    </row>
    <row r="50" spans="1:9" x14ac:dyDescent="0.25">
      <c r="A50" s="158"/>
      <c r="B50" s="85">
        <v>33</v>
      </c>
      <c r="C50" s="88" t="s">
        <v>1120</v>
      </c>
      <c r="E50" s="85">
        <v>1</v>
      </c>
    </row>
    <row r="51" spans="1:9" ht="25.5" x14ac:dyDescent="0.25">
      <c r="A51" s="158"/>
      <c r="B51" s="85">
        <v>34</v>
      </c>
      <c r="C51" s="88" t="s">
        <v>1121</v>
      </c>
      <c r="I51" s="85">
        <v>1</v>
      </c>
    </row>
    <row r="52" spans="1:9" x14ac:dyDescent="0.25">
      <c r="A52" s="158"/>
      <c r="B52" s="85">
        <v>35</v>
      </c>
      <c r="C52" s="88" t="s">
        <v>1122</v>
      </c>
      <c r="G52" s="85">
        <v>1</v>
      </c>
    </row>
    <row r="53" spans="1:9" ht="25.5" x14ac:dyDescent="0.25">
      <c r="A53" s="158"/>
      <c r="B53" s="85">
        <v>36</v>
      </c>
      <c r="C53" s="88" t="s">
        <v>424</v>
      </c>
      <c r="I53" s="85">
        <v>1</v>
      </c>
    </row>
    <row r="54" spans="1:9" x14ac:dyDescent="0.25">
      <c r="A54" s="158"/>
      <c r="B54" s="85">
        <v>37</v>
      </c>
      <c r="C54" s="88" t="s">
        <v>920</v>
      </c>
      <c r="G54" s="85">
        <v>1</v>
      </c>
    </row>
    <row r="55" spans="1:9" x14ac:dyDescent="0.25">
      <c r="A55" s="158"/>
      <c r="B55" s="85">
        <v>38</v>
      </c>
      <c r="C55" s="88" t="s">
        <v>1123</v>
      </c>
      <c r="I55" s="85">
        <v>1</v>
      </c>
    </row>
    <row r="56" spans="1:9" ht="38.25" x14ac:dyDescent="0.25">
      <c r="A56" s="158"/>
      <c r="B56" s="85">
        <v>39</v>
      </c>
      <c r="C56" s="88" t="s">
        <v>1124</v>
      </c>
      <c r="E56" s="85">
        <v>1</v>
      </c>
    </row>
    <row r="57" spans="1:9" ht="25.5" x14ac:dyDescent="0.25">
      <c r="A57" s="158"/>
      <c r="B57" s="85">
        <v>40</v>
      </c>
      <c r="C57" s="88" t="s">
        <v>1125</v>
      </c>
      <c r="I57" s="85">
        <v>1</v>
      </c>
    </row>
    <row r="58" spans="1:9" x14ac:dyDescent="0.25">
      <c r="A58" s="158"/>
      <c r="B58" s="85">
        <v>41</v>
      </c>
      <c r="C58" s="88" t="s">
        <v>1126</v>
      </c>
      <c r="G58" s="85">
        <v>1</v>
      </c>
    </row>
    <row r="59" spans="1:9" x14ac:dyDescent="0.25">
      <c r="A59" s="158"/>
      <c r="B59" s="85">
        <v>42</v>
      </c>
      <c r="C59" s="88" t="s">
        <v>1127</v>
      </c>
      <c r="G59" s="85">
        <v>1</v>
      </c>
    </row>
    <row r="60" spans="1:9" x14ac:dyDescent="0.25">
      <c r="A60" s="158"/>
      <c r="B60" s="85">
        <v>43</v>
      </c>
      <c r="C60" s="88" t="s">
        <v>1128</v>
      </c>
      <c r="G60" s="85">
        <v>1</v>
      </c>
    </row>
    <row r="61" spans="1:9" ht="25.5" x14ac:dyDescent="0.25">
      <c r="A61" s="158"/>
      <c r="B61" s="85">
        <v>44</v>
      </c>
      <c r="C61" s="88" t="s">
        <v>1129</v>
      </c>
      <c r="I61" s="85">
        <v>1</v>
      </c>
    </row>
    <row r="62" spans="1:9" ht="25.5" x14ac:dyDescent="0.25">
      <c r="A62" s="158"/>
      <c r="B62" s="85">
        <v>45</v>
      </c>
      <c r="C62" s="88" t="s">
        <v>1130</v>
      </c>
      <c r="I62" s="85">
        <v>1</v>
      </c>
    </row>
    <row r="63" spans="1:9" x14ac:dyDescent="0.25">
      <c r="A63" s="158"/>
      <c r="B63" s="85">
        <v>46</v>
      </c>
      <c r="C63" s="88" t="s">
        <v>1131</v>
      </c>
      <c r="G63" s="85">
        <v>1</v>
      </c>
    </row>
    <row r="64" spans="1:9" x14ac:dyDescent="0.25">
      <c r="A64" s="158"/>
      <c r="B64" s="85">
        <v>47</v>
      </c>
      <c r="C64" s="88" t="s">
        <v>1132</v>
      </c>
      <c r="G64" s="85">
        <v>1</v>
      </c>
    </row>
    <row r="65" spans="1:9" x14ac:dyDescent="0.25">
      <c r="A65" s="158"/>
      <c r="B65" s="85">
        <v>48</v>
      </c>
      <c r="C65" s="88" t="s">
        <v>1133</v>
      </c>
      <c r="I65" s="85">
        <v>1</v>
      </c>
    </row>
    <row r="66" spans="1:9" x14ac:dyDescent="0.25">
      <c r="A66" s="158"/>
      <c r="B66" s="85">
        <v>49</v>
      </c>
      <c r="C66" s="88" t="s">
        <v>1134</v>
      </c>
      <c r="I66" s="85">
        <v>1</v>
      </c>
    </row>
    <row r="67" spans="1:9" x14ac:dyDescent="0.25">
      <c r="A67" s="158"/>
      <c r="B67" s="85">
        <v>50</v>
      </c>
      <c r="C67" s="88" t="s">
        <v>1135</v>
      </c>
      <c r="G67" s="85">
        <v>1</v>
      </c>
    </row>
    <row r="68" spans="1:9" x14ac:dyDescent="0.25">
      <c r="A68" s="158"/>
      <c r="B68" s="85">
        <v>51</v>
      </c>
      <c r="C68" s="88" t="s">
        <v>1136</v>
      </c>
      <c r="I68" s="85">
        <v>1</v>
      </c>
    </row>
    <row r="69" spans="1:9" ht="25.5" x14ac:dyDescent="0.25">
      <c r="A69" s="158"/>
      <c r="B69" s="85">
        <v>52</v>
      </c>
      <c r="C69" s="88" t="s">
        <v>1137</v>
      </c>
      <c r="I69" s="85">
        <v>1</v>
      </c>
    </row>
    <row r="70" spans="1:9" ht="25.5" x14ac:dyDescent="0.25">
      <c r="A70" s="158"/>
      <c r="B70" s="85">
        <v>53</v>
      </c>
      <c r="C70" s="88" t="s">
        <v>1138</v>
      </c>
      <c r="I70" s="85">
        <v>1</v>
      </c>
    </row>
    <row r="71" spans="1:9" ht="25.5" x14ac:dyDescent="0.25">
      <c r="A71" s="158"/>
      <c r="B71" s="85">
        <v>54</v>
      </c>
      <c r="C71" s="88" t="s">
        <v>1139</v>
      </c>
      <c r="I71" s="85">
        <v>1</v>
      </c>
    </row>
    <row r="72" spans="1:9" ht="25.5" x14ac:dyDescent="0.25">
      <c r="A72" s="158"/>
      <c r="B72" s="85">
        <v>55</v>
      </c>
      <c r="C72" s="88" t="s">
        <v>1140</v>
      </c>
      <c r="I72" s="85">
        <v>1</v>
      </c>
    </row>
    <row r="73" spans="1:9" x14ac:dyDescent="0.25">
      <c r="A73" s="158"/>
      <c r="B73" s="85">
        <v>56</v>
      </c>
      <c r="C73" s="88" t="s">
        <v>1141</v>
      </c>
      <c r="G73" s="85">
        <v>1</v>
      </c>
    </row>
    <row r="74" spans="1:9" x14ac:dyDescent="0.25">
      <c r="A74" s="158"/>
      <c r="B74" s="85">
        <v>57</v>
      </c>
      <c r="C74" s="88" t="s">
        <v>1142</v>
      </c>
      <c r="I74" s="85">
        <v>1</v>
      </c>
    </row>
    <row r="75" spans="1:9" ht="25.5" x14ac:dyDescent="0.25">
      <c r="A75" s="158"/>
      <c r="B75" s="85">
        <v>58</v>
      </c>
      <c r="C75" s="88" t="s">
        <v>1143</v>
      </c>
      <c r="I75" s="85">
        <v>1</v>
      </c>
    </row>
    <row r="76" spans="1:9" x14ac:dyDescent="0.25">
      <c r="A76" s="158"/>
      <c r="B76" s="85">
        <v>59</v>
      </c>
      <c r="C76" s="88" t="s">
        <v>1144</v>
      </c>
      <c r="I76" s="85">
        <v>1</v>
      </c>
    </row>
    <row r="77" spans="1:9" x14ac:dyDescent="0.25">
      <c r="A77" s="158"/>
      <c r="B77" s="85">
        <v>60</v>
      </c>
      <c r="C77" s="88" t="s">
        <v>936</v>
      </c>
      <c r="G77" s="85">
        <v>1</v>
      </c>
    </row>
    <row r="78" spans="1:9" x14ac:dyDescent="0.25">
      <c r="A78" s="158"/>
      <c r="B78" s="85">
        <v>61</v>
      </c>
      <c r="C78" s="88" t="s">
        <v>1145</v>
      </c>
      <c r="I78" s="85">
        <v>1</v>
      </c>
    </row>
    <row r="79" spans="1:9" ht="38.25" x14ac:dyDescent="0.25">
      <c r="A79" s="158"/>
      <c r="B79" s="85">
        <v>62</v>
      </c>
      <c r="C79" s="88" t="s">
        <v>1146</v>
      </c>
      <c r="I79" s="85">
        <v>1</v>
      </c>
    </row>
    <row r="80" spans="1:9" ht="25.5" x14ac:dyDescent="0.25">
      <c r="A80" s="158"/>
      <c r="B80" s="85">
        <v>63</v>
      </c>
      <c r="C80" s="88" t="s">
        <v>1147</v>
      </c>
      <c r="I80" s="85">
        <v>1</v>
      </c>
    </row>
    <row r="81" spans="1:9" x14ac:dyDescent="0.25">
      <c r="A81" s="158"/>
      <c r="B81" s="85">
        <v>64</v>
      </c>
      <c r="C81" s="88" t="s">
        <v>1148</v>
      </c>
      <c r="E81" s="85">
        <v>1</v>
      </c>
    </row>
    <row r="82" spans="1:9" ht="51" x14ac:dyDescent="0.25">
      <c r="A82" s="158"/>
      <c r="B82" s="85">
        <v>65</v>
      </c>
      <c r="C82" s="88" t="s">
        <v>1149</v>
      </c>
      <c r="I82" s="85">
        <v>1</v>
      </c>
    </row>
    <row r="83" spans="1:9" x14ac:dyDescent="0.25">
      <c r="A83" s="158"/>
      <c r="B83" s="85">
        <v>66</v>
      </c>
      <c r="C83" s="88" t="s">
        <v>1150</v>
      </c>
      <c r="G83" s="85">
        <v>1</v>
      </c>
    </row>
    <row r="84" spans="1:9" x14ac:dyDescent="0.25">
      <c r="A84" s="158"/>
      <c r="B84" s="85">
        <v>67</v>
      </c>
      <c r="C84" s="88" t="s">
        <v>1151</v>
      </c>
      <c r="G84" s="85">
        <v>1</v>
      </c>
    </row>
    <row r="85" spans="1:9" x14ac:dyDescent="0.25">
      <c r="A85" s="158"/>
      <c r="B85" s="85">
        <v>68</v>
      </c>
      <c r="C85" s="88" t="s">
        <v>1152</v>
      </c>
      <c r="I85" s="85">
        <v>1</v>
      </c>
    </row>
    <row r="86" spans="1:9" x14ac:dyDescent="0.25">
      <c r="A86" s="158"/>
      <c r="B86" s="85">
        <v>69</v>
      </c>
      <c r="C86" s="88" t="s">
        <v>1153</v>
      </c>
      <c r="I86" s="85">
        <v>1</v>
      </c>
    </row>
    <row r="87" spans="1:9" ht="25.5" x14ac:dyDescent="0.25">
      <c r="A87" s="158"/>
      <c r="B87" s="85">
        <v>70</v>
      </c>
      <c r="C87" s="88" t="s">
        <v>1154</v>
      </c>
      <c r="I87" s="85">
        <v>1</v>
      </c>
    </row>
    <row r="88" spans="1:9" x14ac:dyDescent="0.25">
      <c r="A88" s="158"/>
      <c r="B88" s="85">
        <v>71</v>
      </c>
      <c r="C88" s="88" t="s">
        <v>966</v>
      </c>
      <c r="G88" s="85">
        <v>1</v>
      </c>
    </row>
    <row r="89" spans="1:9" ht="25.5" x14ac:dyDescent="0.25">
      <c r="A89" s="158"/>
      <c r="B89" s="85">
        <v>72</v>
      </c>
      <c r="C89" s="88" t="s">
        <v>1155</v>
      </c>
      <c r="I89" s="85">
        <v>1</v>
      </c>
    </row>
    <row r="90" spans="1:9" x14ac:dyDescent="0.25">
      <c r="A90" s="158"/>
      <c r="B90" s="85">
        <v>73</v>
      </c>
      <c r="C90" s="88" t="s">
        <v>1156</v>
      </c>
      <c r="I90" s="85">
        <v>1</v>
      </c>
    </row>
    <row r="91" spans="1:9" x14ac:dyDescent="0.25">
      <c r="A91" s="158"/>
      <c r="B91" s="85">
        <v>74</v>
      </c>
      <c r="C91" s="88" t="s">
        <v>1074</v>
      </c>
      <c r="G91" s="85">
        <v>1</v>
      </c>
    </row>
    <row r="92" spans="1:9" x14ac:dyDescent="0.25">
      <c r="A92" s="158"/>
      <c r="B92" s="85">
        <v>75</v>
      </c>
      <c r="C92" s="88" t="s">
        <v>1058</v>
      </c>
      <c r="G92" s="85">
        <v>1</v>
      </c>
    </row>
    <row r="93" spans="1:9" x14ac:dyDescent="0.25">
      <c r="A93" s="158"/>
      <c r="B93" s="85">
        <v>76</v>
      </c>
      <c r="C93" s="88" t="s">
        <v>1157</v>
      </c>
      <c r="I93" s="85">
        <v>1</v>
      </c>
    </row>
    <row r="94" spans="1:9" ht="25.5" x14ac:dyDescent="0.25">
      <c r="A94" s="158"/>
      <c r="B94" s="85">
        <v>77</v>
      </c>
      <c r="C94" s="88" t="s">
        <v>1158</v>
      </c>
      <c r="I94" s="85">
        <v>1</v>
      </c>
    </row>
    <row r="95" spans="1:9" x14ac:dyDescent="0.25">
      <c r="A95" s="158"/>
      <c r="B95" s="85">
        <v>78</v>
      </c>
      <c r="C95" s="88" t="s">
        <v>1038</v>
      </c>
      <c r="G95" s="85">
        <v>1</v>
      </c>
    </row>
    <row r="96" spans="1:9" ht="25.5" x14ac:dyDescent="0.25">
      <c r="A96" s="158"/>
      <c r="B96" s="85">
        <v>79</v>
      </c>
      <c r="C96" s="88" t="s">
        <v>1159</v>
      </c>
      <c r="I96" s="85">
        <v>1</v>
      </c>
    </row>
    <row r="97" spans="1:9" x14ac:dyDescent="0.25">
      <c r="A97" s="158"/>
      <c r="B97" s="85">
        <v>80</v>
      </c>
      <c r="C97" s="88" t="s">
        <v>1160</v>
      </c>
      <c r="I97" s="85">
        <v>1</v>
      </c>
    </row>
    <row r="98" spans="1:9" x14ac:dyDescent="0.25">
      <c r="A98" s="158"/>
      <c r="B98" s="85">
        <v>81</v>
      </c>
      <c r="C98" s="88" t="s">
        <v>995</v>
      </c>
      <c r="G98" s="85">
        <v>1</v>
      </c>
    </row>
    <row r="99" spans="1:9" x14ac:dyDescent="0.25">
      <c r="A99" s="158"/>
      <c r="B99" s="85">
        <v>82</v>
      </c>
      <c r="C99" s="88" t="s">
        <v>1161</v>
      </c>
      <c r="G99" s="85">
        <v>1</v>
      </c>
    </row>
    <row r="100" spans="1:9" x14ac:dyDescent="0.25">
      <c r="A100" s="158"/>
      <c r="B100" s="85">
        <v>83</v>
      </c>
      <c r="C100" s="88" t="s">
        <v>1162</v>
      </c>
      <c r="I100" s="85">
        <v>1</v>
      </c>
    </row>
    <row r="101" spans="1:9" x14ac:dyDescent="0.25">
      <c r="A101" s="158"/>
      <c r="B101" s="85">
        <v>84</v>
      </c>
      <c r="C101" s="88" t="s">
        <v>1163</v>
      </c>
      <c r="E101" s="85">
        <v>1</v>
      </c>
    </row>
    <row r="102" spans="1:9" x14ac:dyDescent="0.25">
      <c r="A102" s="158"/>
      <c r="B102" s="85">
        <v>85</v>
      </c>
      <c r="C102" s="88" t="s">
        <v>1164</v>
      </c>
      <c r="I102" s="85">
        <v>1</v>
      </c>
    </row>
    <row r="103" spans="1:9" x14ac:dyDescent="0.25">
      <c r="A103" s="158"/>
      <c r="B103" s="85">
        <v>86</v>
      </c>
      <c r="C103" s="88" t="s">
        <v>1165</v>
      </c>
      <c r="I103" s="85">
        <v>1</v>
      </c>
    </row>
    <row r="104" spans="1:9" x14ac:dyDescent="0.25">
      <c r="A104" s="158"/>
      <c r="B104" s="85">
        <v>87</v>
      </c>
      <c r="C104" s="88" t="s">
        <v>1166</v>
      </c>
      <c r="G104" s="85">
        <v>1</v>
      </c>
    </row>
    <row r="105" spans="1:9" ht="25.5" x14ac:dyDescent="0.25">
      <c r="A105" s="158"/>
      <c r="B105" s="85">
        <v>88</v>
      </c>
      <c r="C105" s="88" t="s">
        <v>1167</v>
      </c>
      <c r="I105" s="85">
        <v>1</v>
      </c>
    </row>
    <row r="106" spans="1:9" ht="38.25" x14ac:dyDescent="0.25">
      <c r="A106" s="158"/>
      <c r="B106" s="85">
        <v>89</v>
      </c>
      <c r="C106" s="88" t="s">
        <v>1168</v>
      </c>
      <c r="I106" s="85">
        <v>1</v>
      </c>
    </row>
    <row r="107" spans="1:9" ht="38.25" x14ac:dyDescent="0.25">
      <c r="A107" s="158"/>
      <c r="B107" s="85">
        <v>90</v>
      </c>
      <c r="C107" s="88" t="s">
        <v>1169</v>
      </c>
      <c r="E107" s="85">
        <v>1</v>
      </c>
    </row>
    <row r="108" spans="1:9" x14ac:dyDescent="0.25">
      <c r="A108" s="158"/>
      <c r="B108" s="85">
        <v>91</v>
      </c>
      <c r="C108" s="88" t="s">
        <v>966</v>
      </c>
      <c r="G108" s="85">
        <v>1</v>
      </c>
    </row>
    <row r="109" spans="1:9" x14ac:dyDescent="0.25">
      <c r="A109" s="158"/>
      <c r="B109" s="85">
        <v>92</v>
      </c>
      <c r="C109" s="88" t="s">
        <v>1170</v>
      </c>
      <c r="G109" s="85">
        <v>1</v>
      </c>
    </row>
    <row r="110" spans="1:9" x14ac:dyDescent="0.25">
      <c r="A110" s="158"/>
      <c r="B110" s="85">
        <v>93</v>
      </c>
      <c r="C110" s="88" t="s">
        <v>1171</v>
      </c>
      <c r="I110" s="85">
        <v>1</v>
      </c>
    </row>
    <row r="111" spans="1:9" ht="25.5" x14ac:dyDescent="0.25">
      <c r="A111" s="158"/>
      <c r="B111" s="85">
        <v>94</v>
      </c>
      <c r="C111" s="88" t="s">
        <v>1172</v>
      </c>
      <c r="I111" s="85">
        <v>1</v>
      </c>
    </row>
    <row r="112" spans="1:9" ht="25.5" x14ac:dyDescent="0.25">
      <c r="A112" s="158"/>
      <c r="B112" s="85">
        <v>95</v>
      </c>
      <c r="C112" s="88" t="s">
        <v>1173</v>
      </c>
      <c r="I112" s="85">
        <v>1</v>
      </c>
    </row>
    <row r="113" spans="1:9" x14ac:dyDescent="0.25">
      <c r="A113" s="158"/>
      <c r="B113" s="85">
        <v>96</v>
      </c>
      <c r="C113" s="88" t="s">
        <v>1174</v>
      </c>
      <c r="G113" s="85">
        <v>1</v>
      </c>
    </row>
    <row r="114" spans="1:9" ht="38.25" x14ac:dyDescent="0.25">
      <c r="A114" s="158"/>
      <c r="B114" s="85">
        <v>97</v>
      </c>
      <c r="C114" s="88" t="s">
        <v>1175</v>
      </c>
      <c r="E114" s="85">
        <v>1</v>
      </c>
    </row>
    <row r="115" spans="1:9" ht="51" x14ac:dyDescent="0.25">
      <c r="A115" s="158"/>
      <c r="B115" s="85">
        <v>98</v>
      </c>
      <c r="C115" s="88" t="s">
        <v>1176</v>
      </c>
      <c r="E115" s="85">
        <v>1</v>
      </c>
    </row>
    <row r="116" spans="1:9" ht="38.25" x14ac:dyDescent="0.25">
      <c r="A116" s="158"/>
      <c r="B116" s="85">
        <v>99</v>
      </c>
      <c r="C116" s="88" t="s">
        <v>1177</v>
      </c>
      <c r="I116" s="85">
        <v>1</v>
      </c>
    </row>
    <row r="117" spans="1:9" x14ac:dyDescent="0.25">
      <c r="A117" s="158"/>
      <c r="B117" s="85">
        <v>100</v>
      </c>
      <c r="C117" s="88" t="s">
        <v>1178</v>
      </c>
      <c r="I117" s="85">
        <v>1</v>
      </c>
    </row>
    <row r="118" spans="1:9" ht="25.5" x14ac:dyDescent="0.25">
      <c r="A118" s="158"/>
      <c r="B118" s="85">
        <v>101</v>
      </c>
      <c r="C118" s="88" t="s">
        <v>1179</v>
      </c>
      <c r="I118" s="85">
        <v>1</v>
      </c>
    </row>
    <row r="119" spans="1:9" x14ac:dyDescent="0.25">
      <c r="A119" s="158"/>
      <c r="B119" s="85">
        <v>102</v>
      </c>
      <c r="C119" s="88" t="s">
        <v>1180</v>
      </c>
      <c r="G119" s="85">
        <v>1</v>
      </c>
    </row>
    <row r="120" spans="1:9" x14ac:dyDescent="0.25">
      <c r="A120" s="158"/>
      <c r="B120" s="85">
        <v>103</v>
      </c>
      <c r="C120" s="88" t="s">
        <v>966</v>
      </c>
      <c r="G120" s="85">
        <v>1</v>
      </c>
    </row>
    <row r="121" spans="1:9" x14ac:dyDescent="0.25">
      <c r="A121" s="158"/>
      <c r="B121" s="85">
        <v>104</v>
      </c>
      <c r="C121" s="88" t="s">
        <v>1181</v>
      </c>
      <c r="G121" s="85">
        <v>1</v>
      </c>
    </row>
    <row r="122" spans="1:9" x14ac:dyDescent="0.25">
      <c r="A122" s="158"/>
      <c r="B122" s="85">
        <v>105</v>
      </c>
      <c r="C122" s="88" t="s">
        <v>1182</v>
      </c>
      <c r="I122" s="85">
        <v>1</v>
      </c>
    </row>
    <row r="123" spans="1:9" x14ac:dyDescent="0.25">
      <c r="A123" s="158"/>
      <c r="B123" s="85">
        <v>106</v>
      </c>
      <c r="C123" s="88" t="s">
        <v>1183</v>
      </c>
      <c r="I123" s="85">
        <v>1</v>
      </c>
    </row>
    <row r="124" spans="1:9" ht="63.75" x14ac:dyDescent="0.25">
      <c r="A124" s="158"/>
      <c r="B124" s="85">
        <v>107</v>
      </c>
      <c r="C124" s="88" t="s">
        <v>1184</v>
      </c>
      <c r="E124" s="85">
        <v>1</v>
      </c>
    </row>
    <row r="125" spans="1:9" ht="25.5" x14ac:dyDescent="0.25">
      <c r="A125" s="158"/>
      <c r="B125" s="85">
        <v>108</v>
      </c>
      <c r="C125" s="88" t="s">
        <v>1185</v>
      </c>
      <c r="I125" s="85">
        <v>1</v>
      </c>
    </row>
    <row r="126" spans="1:9" ht="25.5" x14ac:dyDescent="0.25">
      <c r="A126" s="158"/>
      <c r="B126" s="85">
        <v>109</v>
      </c>
      <c r="C126" s="88" t="s">
        <v>1186</v>
      </c>
      <c r="I126" s="85">
        <v>1</v>
      </c>
    </row>
    <row r="127" spans="1:9" x14ac:dyDescent="0.25">
      <c r="A127" s="158"/>
      <c r="B127" s="85">
        <v>110</v>
      </c>
      <c r="C127" s="88" t="s">
        <v>1187</v>
      </c>
      <c r="G127" s="85">
        <v>1</v>
      </c>
    </row>
    <row r="128" spans="1:9" x14ac:dyDescent="0.25">
      <c r="A128" s="158"/>
      <c r="B128" s="85">
        <v>111</v>
      </c>
      <c r="C128" s="88" t="s">
        <v>1188</v>
      </c>
      <c r="I128" s="85">
        <v>1</v>
      </c>
    </row>
    <row r="129" spans="1:9" ht="25.5" x14ac:dyDescent="0.25">
      <c r="A129" s="158"/>
      <c r="B129" s="85">
        <v>112</v>
      </c>
      <c r="C129" s="88" t="s">
        <v>1189</v>
      </c>
      <c r="I129" s="85">
        <v>1</v>
      </c>
    </row>
    <row r="130" spans="1:9" x14ac:dyDescent="0.25">
      <c r="A130" s="158"/>
      <c r="B130" s="85">
        <v>113</v>
      </c>
      <c r="C130" s="88" t="s">
        <v>1190</v>
      </c>
      <c r="G130" s="85">
        <v>1</v>
      </c>
    </row>
    <row r="131" spans="1:9" x14ac:dyDescent="0.25">
      <c r="A131" s="158"/>
      <c r="B131" s="85">
        <v>114</v>
      </c>
      <c r="C131" s="88" t="s">
        <v>1191</v>
      </c>
      <c r="I131" s="85">
        <v>1</v>
      </c>
    </row>
    <row r="132" spans="1:9" x14ac:dyDescent="0.25">
      <c r="A132" s="158"/>
      <c r="B132" s="85">
        <v>115</v>
      </c>
      <c r="C132" s="88" t="s">
        <v>1192</v>
      </c>
      <c r="G132" s="85">
        <v>1</v>
      </c>
    </row>
    <row r="133" spans="1:9" ht="38.25" x14ac:dyDescent="0.25">
      <c r="A133" s="158"/>
      <c r="B133" s="85">
        <v>116</v>
      </c>
      <c r="C133" s="88" t="s">
        <v>1193</v>
      </c>
      <c r="I133" s="85">
        <v>1</v>
      </c>
    </row>
    <row r="134" spans="1:9" ht="25.5" x14ac:dyDescent="0.25">
      <c r="A134" s="158"/>
      <c r="B134" s="85">
        <v>117</v>
      </c>
      <c r="C134" s="88" t="s">
        <v>1194</v>
      </c>
      <c r="I134" s="85">
        <v>1</v>
      </c>
    </row>
    <row r="135" spans="1:9" x14ac:dyDescent="0.25">
      <c r="A135" s="158"/>
      <c r="B135" s="85">
        <v>118</v>
      </c>
      <c r="C135" s="88" t="s">
        <v>1028</v>
      </c>
      <c r="G135" s="85">
        <v>1</v>
      </c>
    </row>
    <row r="136" spans="1:9" x14ac:dyDescent="0.25">
      <c r="A136" s="158"/>
      <c r="B136" s="85">
        <v>119</v>
      </c>
      <c r="C136" s="88" t="s">
        <v>1195</v>
      </c>
      <c r="I136" s="85">
        <v>1</v>
      </c>
    </row>
    <row r="137" spans="1:9" ht="25.5" x14ac:dyDescent="0.25">
      <c r="A137" s="158"/>
      <c r="B137" s="85">
        <v>120</v>
      </c>
      <c r="C137" s="88" t="s">
        <v>1196</v>
      </c>
      <c r="I137" s="85">
        <v>1</v>
      </c>
    </row>
    <row r="138" spans="1:9" x14ac:dyDescent="0.25">
      <c r="A138" s="158"/>
      <c r="B138" s="85">
        <v>121</v>
      </c>
      <c r="C138" s="88" t="s">
        <v>1197</v>
      </c>
      <c r="I138" s="85">
        <v>1</v>
      </c>
    </row>
    <row r="139" spans="1:9" ht="25.5" x14ac:dyDescent="0.25">
      <c r="A139" s="158"/>
      <c r="B139" s="85">
        <v>122</v>
      </c>
      <c r="C139" s="88" t="s">
        <v>1198</v>
      </c>
      <c r="I139" s="85">
        <v>1</v>
      </c>
    </row>
    <row r="140" spans="1:9" ht="25.5" x14ac:dyDescent="0.25">
      <c r="A140" s="158"/>
      <c r="B140" s="85">
        <v>123</v>
      </c>
      <c r="C140" s="88" t="s">
        <v>1199</v>
      </c>
      <c r="I140" s="85">
        <v>1</v>
      </c>
    </row>
    <row r="141" spans="1:9" x14ac:dyDescent="0.25">
      <c r="A141" s="158"/>
      <c r="B141" s="85">
        <v>124</v>
      </c>
      <c r="C141" s="88" t="s">
        <v>1200</v>
      </c>
      <c r="G141" s="85">
        <v>1</v>
      </c>
    </row>
    <row r="142" spans="1:9" x14ac:dyDescent="0.25">
      <c r="A142" s="158"/>
      <c r="B142" s="85">
        <v>125</v>
      </c>
      <c r="C142" s="88" t="s">
        <v>447</v>
      </c>
      <c r="I142" s="85">
        <v>1</v>
      </c>
    </row>
    <row r="143" spans="1:9" x14ac:dyDescent="0.25">
      <c r="A143" s="157">
        <v>43934</v>
      </c>
      <c r="B143" s="85">
        <v>126</v>
      </c>
      <c r="C143" s="90" t="s">
        <v>832</v>
      </c>
      <c r="G143" s="85">
        <v>1</v>
      </c>
    </row>
    <row r="144" spans="1:9" x14ac:dyDescent="0.25">
      <c r="A144" s="158"/>
      <c r="B144" s="85">
        <v>127</v>
      </c>
      <c r="C144" s="90" t="s">
        <v>1201</v>
      </c>
      <c r="H144" s="85">
        <v>1</v>
      </c>
    </row>
    <row r="145" spans="1:9" x14ac:dyDescent="0.25">
      <c r="A145" s="158"/>
      <c r="B145" s="85">
        <v>128</v>
      </c>
      <c r="C145" s="90" t="s">
        <v>1202</v>
      </c>
      <c r="G145" s="85">
        <v>1</v>
      </c>
    </row>
    <row r="146" spans="1:9" x14ac:dyDescent="0.25">
      <c r="A146" s="158"/>
      <c r="B146" s="85">
        <v>129</v>
      </c>
      <c r="C146" s="90" t="s">
        <v>1201</v>
      </c>
      <c r="H146" s="85">
        <v>1</v>
      </c>
    </row>
    <row r="147" spans="1:9" x14ac:dyDescent="0.25">
      <c r="A147" s="157">
        <v>43934</v>
      </c>
      <c r="B147" s="85">
        <v>130</v>
      </c>
      <c r="C147" s="90" t="s">
        <v>818</v>
      </c>
      <c r="G147" s="85">
        <v>1</v>
      </c>
    </row>
    <row r="148" spans="1:9" ht="28.5" x14ac:dyDescent="0.25">
      <c r="A148" s="158"/>
      <c r="B148" s="85">
        <v>131</v>
      </c>
      <c r="C148" s="90" t="s">
        <v>1203</v>
      </c>
      <c r="I148" s="85">
        <v>1</v>
      </c>
    </row>
    <row r="149" spans="1:9" ht="28.5" x14ac:dyDescent="0.25">
      <c r="A149" s="158"/>
      <c r="B149" s="85">
        <v>132</v>
      </c>
      <c r="C149" s="90" t="s">
        <v>1204</v>
      </c>
      <c r="I149" s="85">
        <v>1</v>
      </c>
    </row>
    <row r="150" spans="1:9" x14ac:dyDescent="0.25">
      <c r="A150" s="158"/>
      <c r="B150" s="85">
        <v>133</v>
      </c>
      <c r="C150" s="90" t="s">
        <v>1200</v>
      </c>
      <c r="G150" s="85">
        <v>1</v>
      </c>
    </row>
    <row r="151" spans="1:9" x14ac:dyDescent="0.25">
      <c r="A151" s="158"/>
      <c r="B151" s="85">
        <v>134</v>
      </c>
      <c r="C151" s="90" t="s">
        <v>1205</v>
      </c>
      <c r="G151" s="85">
        <v>1</v>
      </c>
    </row>
    <row r="152" spans="1:9" ht="28.5" x14ac:dyDescent="0.25">
      <c r="A152" s="158"/>
      <c r="B152" s="85">
        <v>135</v>
      </c>
      <c r="C152" s="90" t="s">
        <v>1206</v>
      </c>
      <c r="I152" s="85">
        <v>1</v>
      </c>
    </row>
    <row r="153" spans="1:9" x14ac:dyDescent="0.25">
      <c r="A153" s="158"/>
      <c r="B153" s="85">
        <v>136</v>
      </c>
      <c r="C153" s="90" t="s">
        <v>1102</v>
      </c>
      <c r="G153" s="85">
        <v>1</v>
      </c>
    </row>
    <row r="154" spans="1:9" x14ac:dyDescent="0.25">
      <c r="A154" s="158"/>
      <c r="B154" s="85">
        <v>137</v>
      </c>
      <c r="C154" s="90" t="s">
        <v>1207</v>
      </c>
      <c r="G154" s="85">
        <v>1</v>
      </c>
    </row>
    <row r="155" spans="1:9" ht="42.75" x14ac:dyDescent="0.25">
      <c r="A155" s="158"/>
      <c r="B155" s="85">
        <v>138</v>
      </c>
      <c r="C155" s="90" t="s">
        <v>1208</v>
      </c>
      <c r="G155" s="85">
        <v>1</v>
      </c>
    </row>
    <row r="156" spans="1:9" ht="42.75" x14ac:dyDescent="0.25">
      <c r="A156" s="158"/>
      <c r="B156" s="85">
        <v>139</v>
      </c>
      <c r="C156" s="90" t="s">
        <v>1209</v>
      </c>
      <c r="E156" s="85">
        <v>1</v>
      </c>
    </row>
    <row r="157" spans="1:9" ht="42.75" x14ac:dyDescent="0.25">
      <c r="A157" s="158"/>
      <c r="B157" s="85">
        <v>140</v>
      </c>
      <c r="C157" s="90" t="s">
        <v>1210</v>
      </c>
      <c r="I157" s="85">
        <v>1</v>
      </c>
    </row>
    <row r="158" spans="1:9" ht="42.75" x14ac:dyDescent="0.25">
      <c r="A158" s="158"/>
      <c r="B158" s="85">
        <v>141</v>
      </c>
      <c r="C158" s="90" t="s">
        <v>1211</v>
      </c>
      <c r="E158" s="85">
        <v>1</v>
      </c>
    </row>
    <row r="159" spans="1:9" x14ac:dyDescent="0.25">
      <c r="A159" s="158"/>
      <c r="B159" s="85">
        <v>142</v>
      </c>
      <c r="C159" s="90" t="s">
        <v>1212</v>
      </c>
      <c r="I159" s="85">
        <v>1</v>
      </c>
    </row>
    <row r="160" spans="1:9" x14ac:dyDescent="0.25">
      <c r="A160" s="158"/>
      <c r="B160" s="85">
        <v>143</v>
      </c>
      <c r="C160" s="90" t="s">
        <v>1213</v>
      </c>
      <c r="G160" s="85">
        <v>1</v>
      </c>
    </row>
    <row r="161" spans="1:9" x14ac:dyDescent="0.25">
      <c r="A161" s="158"/>
      <c r="B161" s="85">
        <v>144</v>
      </c>
      <c r="C161" s="90" t="s">
        <v>1214</v>
      </c>
      <c r="I161" s="85">
        <v>1</v>
      </c>
    </row>
    <row r="162" spans="1:9" x14ac:dyDescent="0.25">
      <c r="A162" s="158"/>
      <c r="B162" s="85">
        <v>145</v>
      </c>
      <c r="C162" s="90" t="s">
        <v>1215</v>
      </c>
      <c r="I162" s="85">
        <v>1</v>
      </c>
    </row>
    <row r="163" spans="1:9" x14ac:dyDescent="0.25">
      <c r="A163" s="158"/>
      <c r="B163" s="85">
        <v>146</v>
      </c>
      <c r="C163" s="90" t="s">
        <v>211</v>
      </c>
      <c r="G163" s="85">
        <v>1</v>
      </c>
    </row>
    <row r="164" spans="1:9" x14ac:dyDescent="0.25">
      <c r="A164" s="158"/>
      <c r="B164" s="85">
        <v>147</v>
      </c>
      <c r="C164" s="90" t="s">
        <v>928</v>
      </c>
      <c r="G164" s="85">
        <v>1</v>
      </c>
    </row>
    <row r="165" spans="1:9" ht="57" x14ac:dyDescent="0.25">
      <c r="A165" s="158"/>
      <c r="B165" s="85">
        <v>148</v>
      </c>
      <c r="C165" s="90" t="s">
        <v>1216</v>
      </c>
      <c r="I165" s="85">
        <v>1</v>
      </c>
    </row>
    <row r="166" spans="1:9" ht="28.5" x14ac:dyDescent="0.25">
      <c r="A166" s="158"/>
      <c r="B166" s="85">
        <v>149</v>
      </c>
      <c r="C166" s="90" t="s">
        <v>1217</v>
      </c>
      <c r="I166" s="85">
        <v>1</v>
      </c>
    </row>
    <row r="167" spans="1:9" x14ac:dyDescent="0.25">
      <c r="A167" s="158"/>
      <c r="B167" s="85">
        <v>150</v>
      </c>
      <c r="C167" s="90" t="s">
        <v>1218</v>
      </c>
      <c r="G167" s="85">
        <v>1</v>
      </c>
    </row>
    <row r="168" spans="1:9" x14ac:dyDescent="0.25">
      <c r="A168" s="158"/>
      <c r="B168" s="85">
        <v>151</v>
      </c>
      <c r="C168" s="90" t="s">
        <v>1219</v>
      </c>
      <c r="G168" s="85">
        <v>1</v>
      </c>
    </row>
    <row r="169" spans="1:9" ht="42.75" x14ac:dyDescent="0.25">
      <c r="A169" s="158"/>
      <c r="B169" s="85">
        <v>152</v>
      </c>
      <c r="C169" s="90" t="s">
        <v>1220</v>
      </c>
      <c r="I169" s="85">
        <v>1</v>
      </c>
    </row>
    <row r="170" spans="1:9" ht="28.5" x14ac:dyDescent="0.25">
      <c r="A170" s="158"/>
      <c r="B170" s="85">
        <v>153</v>
      </c>
      <c r="C170" s="90" t="s">
        <v>1221</v>
      </c>
      <c r="I170" s="85">
        <v>1</v>
      </c>
    </row>
    <row r="171" spans="1:9" x14ac:dyDescent="0.25">
      <c r="A171" s="158"/>
      <c r="B171" s="85">
        <v>154</v>
      </c>
      <c r="C171" s="90" t="s">
        <v>1222</v>
      </c>
      <c r="G171" s="85">
        <v>1</v>
      </c>
    </row>
    <row r="172" spans="1:9" x14ac:dyDescent="0.25">
      <c r="A172" s="158"/>
      <c r="B172" s="85">
        <v>155</v>
      </c>
      <c r="C172" s="90" t="s">
        <v>1223</v>
      </c>
      <c r="G172" s="85">
        <v>1</v>
      </c>
    </row>
    <row r="173" spans="1:9" ht="42.75" x14ac:dyDescent="0.25">
      <c r="A173" s="158"/>
      <c r="B173" s="85">
        <v>156</v>
      </c>
      <c r="C173" s="90" t="s">
        <v>1224</v>
      </c>
      <c r="E173" s="85">
        <v>1</v>
      </c>
    </row>
    <row r="174" spans="1:9" x14ac:dyDescent="0.25">
      <c r="A174" s="158"/>
      <c r="B174" s="85">
        <v>157</v>
      </c>
      <c r="C174" s="90" t="s">
        <v>1225</v>
      </c>
      <c r="I174" s="85">
        <v>1</v>
      </c>
    </row>
    <row r="175" spans="1:9" x14ac:dyDescent="0.25">
      <c r="A175" s="158"/>
      <c r="B175" s="85">
        <v>158</v>
      </c>
      <c r="C175" s="90" t="s">
        <v>948</v>
      </c>
      <c r="G175" s="85">
        <v>1</v>
      </c>
    </row>
    <row r="176" spans="1:9" x14ac:dyDescent="0.25">
      <c r="A176" s="158"/>
      <c r="B176" s="85">
        <v>159</v>
      </c>
      <c r="C176" s="90" t="s">
        <v>1226</v>
      </c>
      <c r="G176" s="85">
        <v>1</v>
      </c>
    </row>
    <row r="177" spans="1:9" ht="28.5" x14ac:dyDescent="0.25">
      <c r="A177" s="158"/>
      <c r="B177" s="85">
        <v>160</v>
      </c>
      <c r="C177" s="90" t="s">
        <v>1227</v>
      </c>
      <c r="I177" s="85">
        <v>1</v>
      </c>
    </row>
    <row r="178" spans="1:9" ht="28.5" x14ac:dyDescent="0.25">
      <c r="A178" s="158"/>
      <c r="B178" s="85">
        <v>161</v>
      </c>
      <c r="C178" s="90" t="s">
        <v>1228</v>
      </c>
      <c r="I178" s="85">
        <v>1</v>
      </c>
    </row>
    <row r="179" spans="1:9" x14ac:dyDescent="0.25">
      <c r="A179" s="158"/>
      <c r="B179" s="85">
        <v>162</v>
      </c>
      <c r="C179" s="90" t="s">
        <v>1083</v>
      </c>
      <c r="G179" s="85">
        <v>1</v>
      </c>
    </row>
    <row r="180" spans="1:9" x14ac:dyDescent="0.25">
      <c r="A180" s="158"/>
      <c r="B180" s="85">
        <v>163</v>
      </c>
      <c r="C180" s="90" t="s">
        <v>1229</v>
      </c>
      <c r="G180" s="85">
        <v>1</v>
      </c>
    </row>
    <row r="181" spans="1:9" ht="28.5" x14ac:dyDescent="0.25">
      <c r="A181" s="158"/>
      <c r="B181" s="85">
        <v>164</v>
      </c>
      <c r="C181" s="90" t="s">
        <v>1230</v>
      </c>
      <c r="I181" s="85">
        <v>1</v>
      </c>
    </row>
    <row r="182" spans="1:9" x14ac:dyDescent="0.25">
      <c r="A182" s="158"/>
      <c r="B182" s="85">
        <v>165</v>
      </c>
      <c r="C182" s="90" t="s">
        <v>1223</v>
      </c>
      <c r="G182" s="85">
        <v>1</v>
      </c>
    </row>
    <row r="183" spans="1:9" ht="28.5" x14ac:dyDescent="0.25">
      <c r="A183" s="158"/>
      <c r="B183" s="85">
        <v>166</v>
      </c>
      <c r="C183" s="90" t="s">
        <v>1231</v>
      </c>
      <c r="I183" s="85">
        <v>1</v>
      </c>
    </row>
    <row r="184" spans="1:9" x14ac:dyDescent="0.25">
      <c r="A184" s="158"/>
      <c r="B184" s="85">
        <v>167</v>
      </c>
      <c r="C184" s="90" t="s">
        <v>1232</v>
      </c>
      <c r="G184" s="85">
        <v>1</v>
      </c>
    </row>
    <row r="185" spans="1:9" ht="28.5" x14ac:dyDescent="0.25">
      <c r="A185" s="158"/>
      <c r="B185" s="85">
        <v>168</v>
      </c>
      <c r="C185" s="90" t="s">
        <v>1233</v>
      </c>
      <c r="I185" s="85">
        <v>1</v>
      </c>
    </row>
    <row r="186" spans="1:9" ht="28.5" x14ac:dyDescent="0.25">
      <c r="A186" s="158"/>
      <c r="B186" s="85">
        <v>169</v>
      </c>
      <c r="C186" s="90" t="s">
        <v>1234</v>
      </c>
      <c r="I186" s="85">
        <v>1</v>
      </c>
    </row>
    <row r="187" spans="1:9" x14ac:dyDescent="0.25">
      <c r="A187" s="158"/>
      <c r="B187" s="85">
        <v>170</v>
      </c>
      <c r="C187" s="90" t="s">
        <v>1235</v>
      </c>
      <c r="G187" s="85">
        <v>1</v>
      </c>
    </row>
    <row r="188" spans="1:9" x14ac:dyDescent="0.25">
      <c r="A188" s="158"/>
      <c r="B188" s="85">
        <v>171</v>
      </c>
      <c r="C188" s="90" t="s">
        <v>1106</v>
      </c>
      <c r="G188" s="85">
        <v>1</v>
      </c>
    </row>
    <row r="189" spans="1:9" ht="28.5" x14ac:dyDescent="0.25">
      <c r="A189" s="158"/>
      <c r="B189" s="85">
        <v>172</v>
      </c>
      <c r="C189" s="90" t="s">
        <v>1236</v>
      </c>
      <c r="I189" s="85">
        <v>1</v>
      </c>
    </row>
    <row r="190" spans="1:9" ht="28.5" x14ac:dyDescent="0.25">
      <c r="A190" s="158"/>
      <c r="B190" s="85">
        <v>173</v>
      </c>
      <c r="C190" s="90" t="s">
        <v>1237</v>
      </c>
      <c r="I190" s="85">
        <v>1</v>
      </c>
    </row>
    <row r="191" spans="1:9" x14ac:dyDescent="0.25">
      <c r="A191" s="158"/>
      <c r="B191" s="85">
        <v>174</v>
      </c>
      <c r="C191" s="90" t="s">
        <v>1238</v>
      </c>
      <c r="I191" s="85">
        <v>1</v>
      </c>
    </row>
    <row r="192" spans="1:9" x14ac:dyDescent="0.25">
      <c r="A192" s="158"/>
      <c r="B192" s="85">
        <v>175</v>
      </c>
      <c r="C192" s="90" t="s">
        <v>1122</v>
      </c>
      <c r="G192" s="85">
        <v>1</v>
      </c>
    </row>
    <row r="193" spans="1:9" x14ac:dyDescent="0.25">
      <c r="A193" s="158"/>
      <c r="B193" s="85">
        <v>176</v>
      </c>
      <c r="C193" s="90" t="s">
        <v>1106</v>
      </c>
      <c r="G193" s="85">
        <v>1</v>
      </c>
    </row>
    <row r="194" spans="1:9" ht="71.25" x14ac:dyDescent="0.25">
      <c r="A194" s="158"/>
      <c r="B194" s="85">
        <v>177</v>
      </c>
      <c r="C194" s="90" t="s">
        <v>1239</v>
      </c>
      <c r="E194" s="85">
        <v>1</v>
      </c>
    </row>
    <row r="195" spans="1:9" x14ac:dyDescent="0.25">
      <c r="A195" s="158"/>
      <c r="B195" s="85">
        <v>178</v>
      </c>
      <c r="C195" s="90" t="s">
        <v>1240</v>
      </c>
      <c r="I195" s="85">
        <v>1</v>
      </c>
    </row>
    <row r="196" spans="1:9" x14ac:dyDescent="0.25">
      <c r="A196" s="158"/>
      <c r="B196" s="85">
        <v>179</v>
      </c>
      <c r="C196" s="90" t="s">
        <v>1241</v>
      </c>
      <c r="G196" s="85">
        <v>1</v>
      </c>
    </row>
    <row r="197" spans="1:9" x14ac:dyDescent="0.25">
      <c r="A197" s="158"/>
      <c r="B197" s="85">
        <v>180</v>
      </c>
      <c r="C197" s="90" t="s">
        <v>1242</v>
      </c>
      <c r="G197" s="85">
        <v>1</v>
      </c>
    </row>
    <row r="198" spans="1:9" ht="28.5" x14ac:dyDescent="0.25">
      <c r="A198" s="158"/>
      <c r="B198" s="85">
        <v>181</v>
      </c>
      <c r="C198" s="90" t="s">
        <v>1243</v>
      </c>
      <c r="I198" s="85">
        <v>1</v>
      </c>
    </row>
    <row r="199" spans="1:9" x14ac:dyDescent="0.25">
      <c r="A199" s="158"/>
      <c r="B199" s="85">
        <v>182</v>
      </c>
      <c r="C199" s="90" t="s">
        <v>948</v>
      </c>
      <c r="G199" s="85">
        <v>1</v>
      </c>
    </row>
    <row r="200" spans="1:9" x14ac:dyDescent="0.25">
      <c r="A200" s="158"/>
      <c r="B200" s="85">
        <v>183</v>
      </c>
      <c r="C200" s="90" t="s">
        <v>1244</v>
      </c>
      <c r="G200" s="85">
        <v>1</v>
      </c>
    </row>
    <row r="201" spans="1:9" x14ac:dyDescent="0.25">
      <c r="A201" s="158"/>
      <c r="B201" s="85">
        <v>184</v>
      </c>
      <c r="C201" s="90" t="s">
        <v>1245</v>
      </c>
      <c r="G201" s="85">
        <v>1</v>
      </c>
    </row>
    <row r="202" spans="1:9" ht="57" x14ac:dyDescent="0.25">
      <c r="A202" s="158"/>
      <c r="B202" s="85">
        <v>185</v>
      </c>
      <c r="C202" s="90" t="s">
        <v>1246</v>
      </c>
      <c r="E202" s="85">
        <v>1</v>
      </c>
    </row>
    <row r="203" spans="1:9" ht="42.75" x14ac:dyDescent="0.25">
      <c r="A203" s="158"/>
      <c r="B203" s="85">
        <v>186</v>
      </c>
      <c r="C203" s="90" t="s">
        <v>1247</v>
      </c>
      <c r="I203" s="85">
        <v>1</v>
      </c>
    </row>
    <row r="204" spans="1:9" x14ac:dyDescent="0.25">
      <c r="A204" s="158"/>
      <c r="B204" s="85">
        <v>187</v>
      </c>
      <c r="C204" s="90" t="s">
        <v>1248</v>
      </c>
      <c r="G204" s="85">
        <v>1</v>
      </c>
    </row>
    <row r="205" spans="1:9" x14ac:dyDescent="0.25">
      <c r="A205" s="158"/>
      <c r="B205" s="85">
        <v>188</v>
      </c>
      <c r="C205" s="88" t="s">
        <v>1249</v>
      </c>
      <c r="G205" s="85">
        <v>1</v>
      </c>
    </row>
    <row r="206" spans="1:9" ht="38.25" x14ac:dyDescent="0.25">
      <c r="A206" s="158"/>
      <c r="B206" s="85">
        <v>189</v>
      </c>
      <c r="C206" s="88" t="s">
        <v>1250</v>
      </c>
      <c r="I206" s="85">
        <v>1</v>
      </c>
    </row>
    <row r="207" spans="1:9" x14ac:dyDescent="0.25">
      <c r="A207" s="158"/>
      <c r="B207" s="85">
        <v>190</v>
      </c>
      <c r="C207" s="88" t="s">
        <v>1200</v>
      </c>
      <c r="G207" s="85">
        <v>1</v>
      </c>
    </row>
    <row r="208" spans="1:9" x14ac:dyDescent="0.25">
      <c r="A208" s="158"/>
      <c r="B208" s="85">
        <v>191</v>
      </c>
      <c r="C208" s="88" t="s">
        <v>836</v>
      </c>
      <c r="G208" s="85">
        <v>1</v>
      </c>
    </row>
    <row r="209" spans="1:9" ht="25.5" x14ac:dyDescent="0.25">
      <c r="A209" s="158"/>
      <c r="B209" s="85">
        <v>192</v>
      </c>
      <c r="C209" s="88" t="s">
        <v>1251</v>
      </c>
      <c r="I209" s="85">
        <v>1</v>
      </c>
    </row>
    <row r="210" spans="1:9" x14ac:dyDescent="0.25">
      <c r="A210" s="158"/>
      <c r="B210" s="85">
        <v>193</v>
      </c>
      <c r="C210" s="88" t="s">
        <v>1252</v>
      </c>
      <c r="G210" s="85">
        <v>1</v>
      </c>
    </row>
    <row r="211" spans="1:9" ht="25.5" x14ac:dyDescent="0.25">
      <c r="A211" s="158"/>
      <c r="B211" s="85">
        <v>194</v>
      </c>
      <c r="C211" s="88" t="s">
        <v>468</v>
      </c>
      <c r="I211" s="85">
        <v>1</v>
      </c>
    </row>
    <row r="212" spans="1:9" ht="25.5" x14ac:dyDescent="0.25">
      <c r="A212" s="158"/>
      <c r="B212" s="85">
        <v>195</v>
      </c>
      <c r="C212" s="88" t="s">
        <v>1253</v>
      </c>
      <c r="I212" s="85">
        <v>1</v>
      </c>
    </row>
    <row r="213" spans="1:9" x14ac:dyDescent="0.25">
      <c r="A213" s="158"/>
      <c r="B213" s="85">
        <v>196</v>
      </c>
      <c r="C213" s="88" t="s">
        <v>1254</v>
      </c>
      <c r="I213" s="85">
        <v>1</v>
      </c>
    </row>
    <row r="214" spans="1:9" x14ac:dyDescent="0.25">
      <c r="A214" s="158"/>
      <c r="B214" s="85">
        <v>197</v>
      </c>
      <c r="C214" s="88" t="s">
        <v>1255</v>
      </c>
      <c r="G214" s="85">
        <v>1</v>
      </c>
    </row>
    <row r="215" spans="1:9" ht="25.5" x14ac:dyDescent="0.25">
      <c r="A215" s="158"/>
      <c r="B215" s="85">
        <v>198</v>
      </c>
      <c r="C215" s="88" t="s">
        <v>470</v>
      </c>
      <c r="I215" s="85">
        <v>1</v>
      </c>
    </row>
    <row r="216" spans="1:9" x14ac:dyDescent="0.25">
      <c r="A216" s="158"/>
      <c r="B216" s="85">
        <v>199</v>
      </c>
      <c r="C216" s="88" t="s">
        <v>1256</v>
      </c>
      <c r="G216" s="85">
        <v>1</v>
      </c>
    </row>
    <row r="217" spans="1:9" ht="25.5" x14ac:dyDescent="0.25">
      <c r="A217" s="158"/>
      <c r="B217" s="85">
        <v>200</v>
      </c>
      <c r="C217" s="88" t="s">
        <v>1257</v>
      </c>
      <c r="I217" s="85">
        <v>1</v>
      </c>
    </row>
    <row r="218" spans="1:9" x14ac:dyDescent="0.25">
      <c r="A218" s="158"/>
      <c r="B218" s="85">
        <v>201</v>
      </c>
      <c r="C218" s="88" t="s">
        <v>1258</v>
      </c>
      <c r="G218" s="85">
        <v>1</v>
      </c>
    </row>
    <row r="219" spans="1:9" x14ac:dyDescent="0.25">
      <c r="A219" s="158"/>
      <c r="B219" s="85">
        <v>202</v>
      </c>
      <c r="C219" s="88" t="s">
        <v>966</v>
      </c>
      <c r="G219" s="85">
        <v>1</v>
      </c>
    </row>
    <row r="220" spans="1:9" ht="25.5" x14ac:dyDescent="0.25">
      <c r="A220" s="158"/>
      <c r="B220" s="85">
        <v>203</v>
      </c>
      <c r="C220" s="88" t="s">
        <v>1259</v>
      </c>
      <c r="I220" s="85">
        <v>1</v>
      </c>
    </row>
    <row r="221" spans="1:9" ht="25.5" x14ac:dyDescent="0.25">
      <c r="A221" s="158"/>
      <c r="B221" s="85">
        <v>204</v>
      </c>
      <c r="C221" s="88" t="s">
        <v>1260</v>
      </c>
      <c r="E221" s="85">
        <v>1</v>
      </c>
    </row>
    <row r="222" spans="1:9" x14ac:dyDescent="0.25">
      <c r="A222" s="158"/>
      <c r="B222" s="85">
        <v>205</v>
      </c>
      <c r="C222" s="88" t="s">
        <v>1028</v>
      </c>
      <c r="G222" s="85">
        <v>1</v>
      </c>
    </row>
    <row r="223" spans="1:9" x14ac:dyDescent="0.25">
      <c r="A223" s="158"/>
      <c r="B223" s="85">
        <v>206</v>
      </c>
      <c r="C223" s="88" t="s">
        <v>1261</v>
      </c>
      <c r="I223" s="85">
        <v>1</v>
      </c>
    </row>
    <row r="224" spans="1:9" ht="25.5" x14ac:dyDescent="0.25">
      <c r="A224" s="158"/>
      <c r="B224" s="85">
        <v>207</v>
      </c>
      <c r="C224" s="88" t="s">
        <v>1262</v>
      </c>
      <c r="I224" s="85">
        <v>1</v>
      </c>
    </row>
    <row r="225" spans="1:9" x14ac:dyDescent="0.25">
      <c r="A225" s="158"/>
      <c r="B225" s="85">
        <v>208</v>
      </c>
      <c r="C225" s="88" t="s">
        <v>1263</v>
      </c>
      <c r="G225" s="85">
        <v>1</v>
      </c>
    </row>
    <row r="226" spans="1:9" x14ac:dyDescent="0.25">
      <c r="A226" s="158"/>
      <c r="B226" s="85">
        <v>209</v>
      </c>
      <c r="C226" s="88" t="s">
        <v>1264</v>
      </c>
      <c r="G226" s="85">
        <v>1</v>
      </c>
    </row>
    <row r="227" spans="1:9" ht="25.5" x14ac:dyDescent="0.25">
      <c r="A227" s="158"/>
      <c r="B227" s="85">
        <v>210</v>
      </c>
      <c r="C227" s="88" t="s">
        <v>1265</v>
      </c>
      <c r="I227" s="85">
        <v>1</v>
      </c>
    </row>
    <row r="228" spans="1:9" x14ac:dyDescent="0.25">
      <c r="A228" s="158"/>
      <c r="B228" s="85">
        <v>211</v>
      </c>
      <c r="C228" s="88" t="s">
        <v>1151</v>
      </c>
      <c r="G228" s="85">
        <v>1</v>
      </c>
    </row>
    <row r="229" spans="1:9" ht="38.25" x14ac:dyDescent="0.25">
      <c r="A229" s="158"/>
      <c r="B229" s="85">
        <v>212</v>
      </c>
      <c r="C229" s="88" t="s">
        <v>1266</v>
      </c>
      <c r="E229" s="85">
        <v>1</v>
      </c>
    </row>
    <row r="230" spans="1:9" x14ac:dyDescent="0.25">
      <c r="A230" s="158"/>
      <c r="B230" s="85">
        <v>213</v>
      </c>
      <c r="C230" s="88" t="s">
        <v>1267</v>
      </c>
      <c r="I230" s="85">
        <v>1</v>
      </c>
    </row>
    <row r="231" spans="1:9" x14ac:dyDescent="0.25">
      <c r="A231" s="158"/>
      <c r="B231" s="85">
        <v>214</v>
      </c>
      <c r="C231" s="88" t="s">
        <v>966</v>
      </c>
      <c r="G231" s="85">
        <v>1</v>
      </c>
    </row>
    <row r="232" spans="1:9" ht="38.25" x14ac:dyDescent="0.25">
      <c r="A232" s="158"/>
      <c r="B232" s="85">
        <v>215</v>
      </c>
      <c r="C232" s="88" t="s">
        <v>1268</v>
      </c>
      <c r="I232" s="85">
        <v>1</v>
      </c>
    </row>
    <row r="233" spans="1:9" ht="25.5" x14ac:dyDescent="0.25">
      <c r="A233" s="158"/>
      <c r="B233" s="85">
        <v>216</v>
      </c>
      <c r="C233" s="88" t="s">
        <v>1269</v>
      </c>
      <c r="I233" s="85">
        <v>1</v>
      </c>
    </row>
    <row r="234" spans="1:9" x14ac:dyDescent="0.25">
      <c r="A234" s="158"/>
      <c r="B234" s="85">
        <v>217</v>
      </c>
      <c r="C234" s="88" t="s">
        <v>966</v>
      </c>
      <c r="G234" s="85">
        <v>1</v>
      </c>
    </row>
    <row r="235" spans="1:9" x14ac:dyDescent="0.25">
      <c r="A235" s="158"/>
      <c r="B235" s="85">
        <v>218</v>
      </c>
      <c r="C235" s="88" t="s">
        <v>941</v>
      </c>
      <c r="G235" s="85">
        <v>1</v>
      </c>
    </row>
    <row r="236" spans="1:9" x14ac:dyDescent="0.25">
      <c r="A236" s="158"/>
      <c r="B236" s="85">
        <v>219</v>
      </c>
      <c r="C236" s="88" t="s">
        <v>1270</v>
      </c>
      <c r="G236" s="85">
        <v>1</v>
      </c>
    </row>
    <row r="237" spans="1:9" x14ac:dyDescent="0.25">
      <c r="A237" s="158"/>
      <c r="B237" s="85">
        <v>220</v>
      </c>
      <c r="C237" s="88" t="s">
        <v>1271</v>
      </c>
      <c r="I237" s="85">
        <v>1</v>
      </c>
    </row>
    <row r="238" spans="1:9" x14ac:dyDescent="0.25">
      <c r="A238" s="158"/>
      <c r="B238" s="85">
        <v>221</v>
      </c>
      <c r="C238" s="88" t="s">
        <v>1272</v>
      </c>
      <c r="G238" s="85">
        <v>1</v>
      </c>
    </row>
    <row r="239" spans="1:9" x14ac:dyDescent="0.25">
      <c r="A239" s="158"/>
      <c r="B239" s="85">
        <v>222</v>
      </c>
      <c r="C239" s="88" t="s">
        <v>1083</v>
      </c>
      <c r="G239" s="85">
        <v>1</v>
      </c>
    </row>
    <row r="240" spans="1:9" x14ac:dyDescent="0.25">
      <c r="A240" s="158"/>
      <c r="B240" s="85">
        <v>223</v>
      </c>
      <c r="C240" s="88" t="s">
        <v>1273</v>
      </c>
      <c r="I240" s="85">
        <v>1</v>
      </c>
    </row>
    <row r="241" spans="1:9" ht="25.5" x14ac:dyDescent="0.25">
      <c r="A241" s="158"/>
      <c r="B241" s="85">
        <v>224</v>
      </c>
      <c r="C241" s="88" t="s">
        <v>1274</v>
      </c>
      <c r="E241" s="85">
        <v>1</v>
      </c>
    </row>
    <row r="242" spans="1:9" ht="25.5" x14ac:dyDescent="0.25">
      <c r="A242" s="158"/>
      <c r="B242" s="85">
        <v>225</v>
      </c>
      <c r="C242" s="88" t="s">
        <v>1275</v>
      </c>
      <c r="E242" s="85">
        <v>1</v>
      </c>
    </row>
    <row r="243" spans="1:9" ht="25.5" x14ac:dyDescent="0.25">
      <c r="A243" s="158"/>
      <c r="B243" s="85">
        <v>226</v>
      </c>
      <c r="C243" s="88" t="s">
        <v>1276</v>
      </c>
      <c r="I243" s="85">
        <v>1</v>
      </c>
    </row>
    <row r="244" spans="1:9" ht="25.5" x14ac:dyDescent="0.25">
      <c r="A244" s="158"/>
      <c r="B244" s="85">
        <v>227</v>
      </c>
      <c r="C244" s="88" t="s">
        <v>1277</v>
      </c>
      <c r="I244" s="85">
        <v>1</v>
      </c>
    </row>
    <row r="245" spans="1:9" x14ac:dyDescent="0.25">
      <c r="A245" s="158"/>
      <c r="B245" s="85">
        <v>228</v>
      </c>
      <c r="C245" s="88" t="s">
        <v>941</v>
      </c>
      <c r="G245" s="85">
        <v>1</v>
      </c>
    </row>
    <row r="246" spans="1:9" x14ac:dyDescent="0.25">
      <c r="A246" s="158"/>
      <c r="B246" s="85">
        <v>229</v>
      </c>
      <c r="C246" s="88" t="s">
        <v>1229</v>
      </c>
      <c r="G246" s="85">
        <v>1</v>
      </c>
    </row>
    <row r="247" spans="1:9" x14ac:dyDescent="0.25">
      <c r="A247" s="158"/>
      <c r="B247" s="85">
        <v>230</v>
      </c>
      <c r="C247" s="88" t="s">
        <v>1278</v>
      </c>
      <c r="I247" s="85">
        <v>1</v>
      </c>
    </row>
    <row r="248" spans="1:9" x14ac:dyDescent="0.25">
      <c r="A248" s="158"/>
      <c r="B248" s="85">
        <v>231</v>
      </c>
      <c r="C248" s="88" t="s">
        <v>1272</v>
      </c>
      <c r="G248" s="85">
        <v>1</v>
      </c>
    </row>
    <row r="249" spans="1:9" x14ac:dyDescent="0.25">
      <c r="A249" s="158"/>
      <c r="B249" s="85">
        <v>232</v>
      </c>
      <c r="C249" s="88" t="s">
        <v>941</v>
      </c>
      <c r="G249" s="85">
        <v>1</v>
      </c>
    </row>
    <row r="250" spans="1:9" ht="38.25" x14ac:dyDescent="0.25">
      <c r="A250" s="158"/>
      <c r="B250" s="85">
        <v>233</v>
      </c>
      <c r="C250" s="88" t="s">
        <v>1279</v>
      </c>
      <c r="I250" s="85">
        <v>1</v>
      </c>
    </row>
    <row r="251" spans="1:9" x14ac:dyDescent="0.25">
      <c r="A251" s="158"/>
      <c r="B251" s="85">
        <v>234</v>
      </c>
      <c r="C251" s="88" t="s">
        <v>1280</v>
      </c>
      <c r="G251" s="85">
        <v>1</v>
      </c>
    </row>
    <row r="252" spans="1:9" ht="25.5" x14ac:dyDescent="0.25">
      <c r="A252" s="158"/>
      <c r="B252" s="85">
        <v>235</v>
      </c>
      <c r="C252" s="88" t="s">
        <v>1281</v>
      </c>
      <c r="I252" s="85">
        <v>1</v>
      </c>
    </row>
    <row r="253" spans="1:9" x14ac:dyDescent="0.25">
      <c r="A253" s="158"/>
      <c r="B253" s="85">
        <v>236</v>
      </c>
      <c r="C253" s="88" t="s">
        <v>1282</v>
      </c>
      <c r="I253" s="85">
        <v>1</v>
      </c>
    </row>
    <row r="254" spans="1:9" x14ac:dyDescent="0.25">
      <c r="A254" s="158"/>
      <c r="B254" s="85">
        <v>237</v>
      </c>
      <c r="C254" s="88" t="s">
        <v>1122</v>
      </c>
      <c r="G254" s="85">
        <v>1</v>
      </c>
    </row>
    <row r="255" spans="1:9" x14ac:dyDescent="0.25">
      <c r="A255" s="158"/>
      <c r="B255" s="85">
        <v>238</v>
      </c>
      <c r="C255" s="88" t="s">
        <v>941</v>
      </c>
      <c r="G255" s="85">
        <v>1</v>
      </c>
    </row>
    <row r="256" spans="1:9" x14ac:dyDescent="0.25">
      <c r="A256" s="158"/>
      <c r="B256" s="85">
        <v>239</v>
      </c>
      <c r="C256" s="88" t="s">
        <v>1283</v>
      </c>
      <c r="G256" s="85">
        <v>1</v>
      </c>
    </row>
    <row r="257" spans="1:9" x14ac:dyDescent="0.25">
      <c r="A257" s="158"/>
      <c r="B257" s="85">
        <v>240</v>
      </c>
      <c r="C257" s="88" t="s">
        <v>1284</v>
      </c>
      <c r="H257" s="85">
        <v>1</v>
      </c>
    </row>
    <row r="258" spans="1:9" ht="25.5" x14ac:dyDescent="0.25">
      <c r="A258" s="158"/>
      <c r="B258" s="85">
        <v>241</v>
      </c>
      <c r="C258" s="88" t="s">
        <v>1285</v>
      </c>
      <c r="I258" s="85">
        <v>1</v>
      </c>
    </row>
    <row r="259" spans="1:9" x14ac:dyDescent="0.25">
      <c r="A259" s="158"/>
      <c r="B259" s="85">
        <v>242</v>
      </c>
      <c r="C259" s="88" t="s">
        <v>1286</v>
      </c>
      <c r="G259" s="85">
        <v>1</v>
      </c>
    </row>
    <row r="260" spans="1:9" x14ac:dyDescent="0.25">
      <c r="A260" s="157">
        <v>43941</v>
      </c>
      <c r="B260" s="85">
        <v>243</v>
      </c>
      <c r="C260" s="88" t="s">
        <v>1287</v>
      </c>
      <c r="G260" s="85">
        <v>1</v>
      </c>
    </row>
    <row r="261" spans="1:9" ht="25.5" x14ac:dyDescent="0.25">
      <c r="A261" s="158"/>
      <c r="B261" s="85">
        <v>244</v>
      </c>
      <c r="C261" s="88" t="s">
        <v>1288</v>
      </c>
      <c r="I261" s="85">
        <v>1</v>
      </c>
    </row>
    <row r="262" spans="1:9" x14ac:dyDescent="0.25">
      <c r="A262" s="158"/>
      <c r="B262" s="85">
        <v>245</v>
      </c>
      <c r="C262" s="88" t="s">
        <v>1289</v>
      </c>
      <c r="I262" s="85">
        <v>1</v>
      </c>
    </row>
    <row r="263" spans="1:9" x14ac:dyDescent="0.25">
      <c r="A263" s="158"/>
      <c r="B263" s="85">
        <v>246</v>
      </c>
      <c r="C263" s="88" t="s">
        <v>1290</v>
      </c>
      <c r="G263" s="85">
        <v>1</v>
      </c>
    </row>
    <row r="264" spans="1:9" ht="25.5" x14ac:dyDescent="0.25">
      <c r="A264" s="158"/>
      <c r="B264" s="85">
        <v>247</v>
      </c>
      <c r="C264" s="88" t="s">
        <v>1291</v>
      </c>
      <c r="I264" s="85">
        <v>1</v>
      </c>
    </row>
    <row r="265" spans="1:9" x14ac:dyDescent="0.25">
      <c r="A265" s="158"/>
      <c r="B265" s="85">
        <v>248</v>
      </c>
      <c r="C265" s="88" t="s">
        <v>966</v>
      </c>
      <c r="G265" s="85">
        <v>1</v>
      </c>
    </row>
    <row r="266" spans="1:9" x14ac:dyDescent="0.25">
      <c r="A266" s="158"/>
      <c r="B266" s="85">
        <v>249</v>
      </c>
      <c r="C266" s="88" t="s">
        <v>928</v>
      </c>
      <c r="G266" s="85">
        <v>1</v>
      </c>
    </row>
    <row r="267" spans="1:9" ht="25.5" x14ac:dyDescent="0.25">
      <c r="A267" s="158"/>
      <c r="B267" s="85">
        <v>250</v>
      </c>
      <c r="C267" s="88" t="s">
        <v>1292</v>
      </c>
      <c r="I267" s="85">
        <v>1</v>
      </c>
    </row>
    <row r="268" spans="1:9" x14ac:dyDescent="0.25">
      <c r="A268" s="158"/>
      <c r="B268" s="85">
        <v>251</v>
      </c>
      <c r="C268" s="88" t="s">
        <v>1293</v>
      </c>
      <c r="G268" s="85">
        <v>1</v>
      </c>
    </row>
    <row r="269" spans="1:9" x14ac:dyDescent="0.25">
      <c r="A269" s="158"/>
      <c r="B269" s="85">
        <v>252</v>
      </c>
      <c r="C269" s="88" t="s">
        <v>1294</v>
      </c>
      <c r="I269" s="85">
        <v>1</v>
      </c>
    </row>
    <row r="270" spans="1:9" x14ac:dyDescent="0.25">
      <c r="A270" s="158"/>
      <c r="B270" s="85">
        <v>253</v>
      </c>
      <c r="C270" s="88" t="s">
        <v>1295</v>
      </c>
      <c r="G270" s="85">
        <v>1</v>
      </c>
    </row>
    <row r="271" spans="1:9" x14ac:dyDescent="0.25">
      <c r="A271" s="158"/>
      <c r="B271" s="85">
        <v>254</v>
      </c>
      <c r="C271" s="88" t="s">
        <v>1296</v>
      </c>
      <c r="I271" s="85">
        <v>1</v>
      </c>
    </row>
    <row r="272" spans="1:9" ht="25.5" x14ac:dyDescent="0.25">
      <c r="A272" s="158"/>
      <c r="B272" s="85">
        <v>255</v>
      </c>
      <c r="C272" s="88" t="s">
        <v>1297</v>
      </c>
      <c r="I272" s="85">
        <v>1</v>
      </c>
    </row>
    <row r="273" spans="1:9" x14ac:dyDescent="0.25">
      <c r="A273" s="158"/>
      <c r="B273" s="85">
        <v>256</v>
      </c>
      <c r="C273" s="88" t="s">
        <v>1298</v>
      </c>
      <c r="G273" s="85">
        <v>1</v>
      </c>
    </row>
    <row r="274" spans="1:9" x14ac:dyDescent="0.25">
      <c r="A274" s="158"/>
      <c r="B274" s="85">
        <v>257</v>
      </c>
      <c r="C274" s="88" t="s">
        <v>1299</v>
      </c>
      <c r="G274" s="85">
        <v>1</v>
      </c>
    </row>
    <row r="275" spans="1:9" x14ac:dyDescent="0.25">
      <c r="A275" s="158"/>
      <c r="B275" s="85">
        <v>258</v>
      </c>
      <c r="C275" s="88" t="s">
        <v>1300</v>
      </c>
      <c r="I275" s="85">
        <v>1</v>
      </c>
    </row>
    <row r="276" spans="1:9" ht="25.5" x14ac:dyDescent="0.25">
      <c r="A276" s="158"/>
      <c r="B276" s="85">
        <v>259</v>
      </c>
      <c r="C276" s="88" t="s">
        <v>1301</v>
      </c>
      <c r="E276" s="85">
        <v>1</v>
      </c>
    </row>
    <row r="277" spans="1:9" ht="25.5" x14ac:dyDescent="0.25">
      <c r="A277" s="158"/>
      <c r="B277" s="85">
        <v>260</v>
      </c>
      <c r="C277" s="88" t="s">
        <v>1302</v>
      </c>
      <c r="I277" s="85">
        <v>1</v>
      </c>
    </row>
    <row r="278" spans="1:9" x14ac:dyDescent="0.25">
      <c r="A278" s="158"/>
      <c r="B278" s="85">
        <v>261</v>
      </c>
      <c r="C278" s="88" t="s">
        <v>1303</v>
      </c>
      <c r="G278" s="85">
        <v>1</v>
      </c>
    </row>
    <row r="279" spans="1:9" x14ac:dyDescent="0.25">
      <c r="A279" s="158"/>
      <c r="B279" s="85">
        <v>262</v>
      </c>
      <c r="C279" s="88" t="s">
        <v>1304</v>
      </c>
      <c r="G279" s="85">
        <v>1</v>
      </c>
    </row>
    <row r="280" spans="1:9" ht="38.25" x14ac:dyDescent="0.25">
      <c r="A280" s="158"/>
      <c r="B280" s="85">
        <v>263</v>
      </c>
      <c r="C280" s="88" t="s">
        <v>1305</v>
      </c>
      <c r="E280" s="85">
        <v>1</v>
      </c>
    </row>
    <row r="281" spans="1:9" ht="38.25" x14ac:dyDescent="0.25">
      <c r="A281" s="158"/>
      <c r="B281" s="85">
        <v>264</v>
      </c>
      <c r="C281" s="88" t="s">
        <v>1306</v>
      </c>
      <c r="E281" s="85">
        <v>1</v>
      </c>
    </row>
    <row r="282" spans="1:9" x14ac:dyDescent="0.25">
      <c r="A282" s="158"/>
      <c r="B282" s="85">
        <v>265</v>
      </c>
      <c r="C282" s="88" t="s">
        <v>1307</v>
      </c>
      <c r="I282" s="85">
        <v>1</v>
      </c>
    </row>
    <row r="283" spans="1:9" x14ac:dyDescent="0.25">
      <c r="A283" s="158"/>
      <c r="B283" s="85">
        <v>266</v>
      </c>
      <c r="C283" s="88" t="s">
        <v>1308</v>
      </c>
      <c r="G283" s="85">
        <v>1</v>
      </c>
    </row>
    <row r="284" spans="1:9" ht="25.5" x14ac:dyDescent="0.25">
      <c r="A284" s="158"/>
      <c r="B284" s="85">
        <v>267</v>
      </c>
      <c r="C284" s="88" t="s">
        <v>1309</v>
      </c>
      <c r="E284" s="85">
        <v>1</v>
      </c>
    </row>
    <row r="285" spans="1:9" x14ac:dyDescent="0.25">
      <c r="A285" s="158"/>
      <c r="B285" s="85">
        <v>268</v>
      </c>
      <c r="C285" s="88" t="s">
        <v>1310</v>
      </c>
      <c r="I285" s="85">
        <v>1</v>
      </c>
    </row>
    <row r="286" spans="1:9" x14ac:dyDescent="0.25">
      <c r="A286" s="158"/>
      <c r="B286" s="85">
        <v>269</v>
      </c>
      <c r="C286" s="88" t="s">
        <v>1311</v>
      </c>
      <c r="G286" s="85">
        <v>1</v>
      </c>
    </row>
    <row r="287" spans="1:9" x14ac:dyDescent="0.25">
      <c r="A287" s="158"/>
      <c r="B287" s="85">
        <v>270</v>
      </c>
      <c r="C287" s="88" t="s">
        <v>996</v>
      </c>
      <c r="G287" s="85">
        <v>1</v>
      </c>
    </row>
    <row r="288" spans="1:9" ht="25.5" x14ac:dyDescent="0.25">
      <c r="A288" s="158"/>
      <c r="B288" s="85">
        <v>271</v>
      </c>
      <c r="C288" s="88" t="s">
        <v>1312</v>
      </c>
      <c r="I288" s="85">
        <v>1</v>
      </c>
    </row>
    <row r="289" spans="1:9" ht="25.5" x14ac:dyDescent="0.25">
      <c r="A289" s="158"/>
      <c r="B289" s="85">
        <v>272</v>
      </c>
      <c r="C289" s="88" t="s">
        <v>1313</v>
      </c>
      <c r="E289" s="85">
        <v>1</v>
      </c>
    </row>
    <row r="290" spans="1:9" x14ac:dyDescent="0.25">
      <c r="A290" s="158"/>
      <c r="B290" s="85">
        <v>273</v>
      </c>
      <c r="C290" s="88" t="s">
        <v>1314</v>
      </c>
      <c r="I290" s="85">
        <v>1</v>
      </c>
    </row>
    <row r="291" spans="1:9" x14ac:dyDescent="0.25">
      <c r="A291" s="158"/>
      <c r="B291" s="85">
        <v>274</v>
      </c>
      <c r="C291" s="88" t="s">
        <v>1315</v>
      </c>
      <c r="G291" s="85">
        <v>1</v>
      </c>
    </row>
    <row r="292" spans="1:9" ht="25.5" x14ac:dyDescent="0.25">
      <c r="A292" s="158"/>
      <c r="B292" s="85">
        <v>275</v>
      </c>
      <c r="C292" s="88" t="s">
        <v>1316</v>
      </c>
      <c r="I292" s="85">
        <v>1</v>
      </c>
    </row>
    <row r="293" spans="1:9" ht="25.5" x14ac:dyDescent="0.25">
      <c r="A293" s="158"/>
      <c r="B293" s="85">
        <v>276</v>
      </c>
      <c r="C293" s="88" t="s">
        <v>1317</v>
      </c>
      <c r="I293" s="85">
        <v>1</v>
      </c>
    </row>
    <row r="294" spans="1:9" x14ac:dyDescent="0.25">
      <c r="A294" s="158"/>
      <c r="B294" s="85">
        <v>277</v>
      </c>
      <c r="C294" s="88" t="s">
        <v>1318</v>
      </c>
      <c r="G294" s="85">
        <v>1</v>
      </c>
    </row>
    <row r="295" spans="1:9" ht="25.5" x14ac:dyDescent="0.25">
      <c r="A295" s="158"/>
      <c r="B295" s="85">
        <v>278</v>
      </c>
      <c r="C295" s="88" t="s">
        <v>1319</v>
      </c>
      <c r="I295" s="85">
        <v>1</v>
      </c>
    </row>
    <row r="296" spans="1:9" x14ac:dyDescent="0.25">
      <c r="A296" s="158"/>
      <c r="B296" s="85">
        <v>279</v>
      </c>
      <c r="C296" s="88" t="s">
        <v>1320</v>
      </c>
      <c r="I296" s="85">
        <v>1</v>
      </c>
    </row>
    <row r="297" spans="1:9" ht="51" x14ac:dyDescent="0.25">
      <c r="A297" s="158"/>
      <c r="B297" s="85">
        <v>280</v>
      </c>
      <c r="C297" s="88" t="s">
        <v>1321</v>
      </c>
      <c r="E297" s="85">
        <v>1</v>
      </c>
    </row>
    <row r="298" spans="1:9" x14ac:dyDescent="0.25">
      <c r="A298" s="158"/>
      <c r="B298" s="85">
        <v>281</v>
      </c>
      <c r="C298" s="88" t="s">
        <v>1323</v>
      </c>
      <c r="I298" s="85">
        <v>1</v>
      </c>
    </row>
    <row r="299" spans="1:9" x14ac:dyDescent="0.25">
      <c r="A299" s="158"/>
      <c r="B299" s="85">
        <v>282</v>
      </c>
      <c r="C299" s="88" t="s">
        <v>1322</v>
      </c>
      <c r="G299" s="85">
        <v>1</v>
      </c>
    </row>
    <row r="300" spans="1:9" x14ac:dyDescent="0.25">
      <c r="A300" s="158"/>
      <c r="B300" s="85">
        <v>283</v>
      </c>
      <c r="C300" s="88" t="s">
        <v>1135</v>
      </c>
      <c r="G300" s="85">
        <v>1</v>
      </c>
    </row>
    <row r="301" spans="1:9" ht="38.25" x14ac:dyDescent="0.25">
      <c r="A301" s="158"/>
      <c r="B301" s="85">
        <v>284</v>
      </c>
      <c r="C301" s="88" t="s">
        <v>1324</v>
      </c>
      <c r="E301" s="85">
        <v>1</v>
      </c>
    </row>
    <row r="302" spans="1:9" x14ac:dyDescent="0.25">
      <c r="A302" s="158"/>
      <c r="B302" s="85">
        <v>285</v>
      </c>
      <c r="C302" s="88" t="s">
        <v>1325</v>
      </c>
      <c r="I302" s="85">
        <v>1</v>
      </c>
    </row>
    <row r="303" spans="1:9" x14ac:dyDescent="0.25">
      <c r="A303" s="158"/>
      <c r="B303" s="85">
        <v>286</v>
      </c>
      <c r="C303" s="88" t="s">
        <v>1326</v>
      </c>
      <c r="G303" s="85">
        <v>1</v>
      </c>
    </row>
    <row r="304" spans="1:9" x14ac:dyDescent="0.25">
      <c r="A304" s="158"/>
      <c r="B304" s="85">
        <v>287</v>
      </c>
      <c r="C304" s="88" t="s">
        <v>1235</v>
      </c>
      <c r="G304" s="85">
        <v>1</v>
      </c>
    </row>
    <row r="305" spans="1:9" x14ac:dyDescent="0.25">
      <c r="A305" s="158"/>
      <c r="B305" s="85">
        <v>288</v>
      </c>
      <c r="C305" s="88" t="s">
        <v>1327</v>
      </c>
      <c r="G305" s="85">
        <v>1</v>
      </c>
    </row>
    <row r="306" spans="1:9" x14ac:dyDescent="0.25">
      <c r="A306" s="158"/>
      <c r="B306" s="85">
        <v>289</v>
      </c>
      <c r="C306" s="88" t="s">
        <v>1328</v>
      </c>
      <c r="I306" s="85">
        <v>1</v>
      </c>
    </row>
    <row r="307" spans="1:9" x14ac:dyDescent="0.25">
      <c r="A307" s="158"/>
      <c r="B307" s="85">
        <v>290</v>
      </c>
      <c r="C307" s="88" t="s">
        <v>1329</v>
      </c>
      <c r="I307" s="85">
        <v>1</v>
      </c>
    </row>
    <row r="308" spans="1:9" x14ac:dyDescent="0.25">
      <c r="A308" s="158"/>
      <c r="B308" s="85">
        <v>291</v>
      </c>
      <c r="C308" s="88" t="s">
        <v>1135</v>
      </c>
      <c r="G308" s="85">
        <v>1</v>
      </c>
    </row>
    <row r="309" spans="1:9" ht="25.5" x14ac:dyDescent="0.25">
      <c r="A309" s="158"/>
      <c r="B309" s="85">
        <v>292</v>
      </c>
      <c r="C309" s="88" t="s">
        <v>1330</v>
      </c>
      <c r="E309" s="85">
        <v>1</v>
      </c>
    </row>
    <row r="310" spans="1:9" x14ac:dyDescent="0.25">
      <c r="A310" s="158"/>
      <c r="B310" s="85">
        <v>293</v>
      </c>
      <c r="C310" s="88" t="s">
        <v>1331</v>
      </c>
      <c r="I310" s="85">
        <v>1</v>
      </c>
    </row>
    <row r="311" spans="1:9" x14ac:dyDescent="0.25">
      <c r="A311" s="158"/>
      <c r="B311" s="85">
        <v>294</v>
      </c>
      <c r="C311" s="88" t="s">
        <v>1332</v>
      </c>
      <c r="G311" s="85">
        <v>1</v>
      </c>
    </row>
    <row r="312" spans="1:9" x14ac:dyDescent="0.25">
      <c r="A312" s="158"/>
      <c r="B312" s="85">
        <v>295</v>
      </c>
      <c r="C312" s="88" t="s">
        <v>1135</v>
      </c>
      <c r="G312" s="85">
        <v>1</v>
      </c>
    </row>
    <row r="313" spans="1:9" ht="25.5" x14ac:dyDescent="0.25">
      <c r="A313" s="158"/>
      <c r="B313" s="85">
        <v>296</v>
      </c>
      <c r="C313" s="88" t="s">
        <v>1333</v>
      </c>
      <c r="E313" s="85">
        <v>1</v>
      </c>
    </row>
    <row r="314" spans="1:9" x14ac:dyDescent="0.25">
      <c r="A314" s="158"/>
      <c r="B314" s="85">
        <v>297</v>
      </c>
      <c r="C314" s="88" t="s">
        <v>1334</v>
      </c>
      <c r="I314" s="85">
        <v>1</v>
      </c>
    </row>
    <row r="315" spans="1:9" x14ac:dyDescent="0.25">
      <c r="A315" s="158"/>
      <c r="B315" s="85">
        <v>298</v>
      </c>
      <c r="C315" s="88" t="s">
        <v>966</v>
      </c>
      <c r="G315" s="85">
        <v>1</v>
      </c>
    </row>
    <row r="316" spans="1:9" x14ac:dyDescent="0.25">
      <c r="A316" s="158"/>
      <c r="B316" s="85">
        <v>299</v>
      </c>
      <c r="C316" s="88" t="s">
        <v>1223</v>
      </c>
      <c r="G316" s="85">
        <v>1</v>
      </c>
    </row>
    <row r="317" spans="1:9" x14ac:dyDescent="0.25">
      <c r="A317" s="158"/>
      <c r="B317" s="85">
        <v>300</v>
      </c>
      <c r="C317" s="88" t="s">
        <v>1335</v>
      </c>
      <c r="I317" s="85">
        <v>1</v>
      </c>
    </row>
    <row r="318" spans="1:9" x14ac:dyDescent="0.25">
      <c r="A318" s="158"/>
      <c r="B318" s="85">
        <v>301</v>
      </c>
      <c r="C318" s="88" t="s">
        <v>1336</v>
      </c>
      <c r="I318" s="85">
        <v>1</v>
      </c>
    </row>
    <row r="319" spans="1:9" ht="18" customHeight="1" x14ac:dyDescent="0.25">
      <c r="A319" s="158"/>
      <c r="B319" s="85">
        <v>302</v>
      </c>
      <c r="C319" s="88" t="s">
        <v>1337</v>
      </c>
      <c r="I319" s="85">
        <v>1</v>
      </c>
    </row>
    <row r="320" spans="1:9" ht="18" customHeight="1" x14ac:dyDescent="0.25">
      <c r="A320" s="158"/>
      <c r="B320" s="85">
        <v>303</v>
      </c>
      <c r="C320" s="88" t="s">
        <v>861</v>
      </c>
      <c r="G320" s="85">
        <v>1</v>
      </c>
    </row>
    <row r="321" spans="1:9" ht="32.25" customHeight="1" x14ac:dyDescent="0.25">
      <c r="A321" s="158"/>
      <c r="B321" s="85">
        <v>304</v>
      </c>
      <c r="C321" s="88" t="s">
        <v>1338</v>
      </c>
      <c r="E321" s="85">
        <v>1</v>
      </c>
    </row>
    <row r="322" spans="1:9" ht="18" customHeight="1" x14ac:dyDescent="0.25">
      <c r="A322" s="158"/>
      <c r="B322" s="85">
        <v>305</v>
      </c>
      <c r="C322" s="88" t="s">
        <v>1339</v>
      </c>
      <c r="I322" s="85">
        <v>1</v>
      </c>
    </row>
    <row r="323" spans="1:9" ht="18" customHeight="1" x14ac:dyDescent="0.25">
      <c r="A323" s="158"/>
      <c r="B323" s="85">
        <v>306</v>
      </c>
      <c r="C323" s="88" t="s">
        <v>1272</v>
      </c>
      <c r="G323" s="85">
        <v>1</v>
      </c>
    </row>
    <row r="324" spans="1:9" ht="18" customHeight="1" x14ac:dyDescent="0.25">
      <c r="A324" s="158"/>
      <c r="B324" s="85">
        <v>307</v>
      </c>
      <c r="C324" s="88" t="s">
        <v>1340</v>
      </c>
      <c r="G324" s="85">
        <v>1</v>
      </c>
    </row>
    <row r="325" spans="1:9" ht="54.75" customHeight="1" x14ac:dyDescent="0.25">
      <c r="A325" s="158"/>
      <c r="B325" s="85">
        <v>308</v>
      </c>
      <c r="C325" s="88" t="s">
        <v>1341</v>
      </c>
      <c r="E325" s="85">
        <v>1</v>
      </c>
    </row>
    <row r="326" spans="1:9" x14ac:dyDescent="0.25">
      <c r="A326" s="158"/>
      <c r="B326" s="85">
        <v>309</v>
      </c>
      <c r="C326" s="88" t="s">
        <v>1342</v>
      </c>
      <c r="I326" s="85">
        <v>1</v>
      </c>
    </row>
    <row r="327" spans="1:9" x14ac:dyDescent="0.25">
      <c r="A327" s="158"/>
      <c r="B327" s="85">
        <v>310</v>
      </c>
      <c r="C327" s="88" t="s">
        <v>1343</v>
      </c>
      <c r="G327" s="85">
        <v>1</v>
      </c>
    </row>
    <row r="328" spans="1:9" x14ac:dyDescent="0.25">
      <c r="A328" s="158"/>
      <c r="B328" s="85">
        <v>311</v>
      </c>
      <c r="C328" s="88" t="s">
        <v>936</v>
      </c>
      <c r="G328" s="85">
        <v>1</v>
      </c>
    </row>
    <row r="329" spans="1:9" x14ac:dyDescent="0.25">
      <c r="A329" s="158"/>
      <c r="B329" s="85">
        <v>312</v>
      </c>
      <c r="C329" s="88" t="s">
        <v>1344</v>
      </c>
      <c r="I329" s="85">
        <v>1</v>
      </c>
    </row>
    <row r="330" spans="1:9" x14ac:dyDescent="0.25">
      <c r="A330" s="158"/>
      <c r="B330" s="85">
        <v>313</v>
      </c>
      <c r="C330" s="88" t="s">
        <v>936</v>
      </c>
      <c r="G330" s="85">
        <v>1</v>
      </c>
    </row>
    <row r="331" spans="1:9" x14ac:dyDescent="0.25">
      <c r="A331" s="158"/>
      <c r="B331" s="85">
        <v>314</v>
      </c>
      <c r="C331" s="88" t="s">
        <v>996</v>
      </c>
      <c r="G331" s="85">
        <v>1</v>
      </c>
    </row>
    <row r="332" spans="1:9" ht="25.5" x14ac:dyDescent="0.25">
      <c r="A332" s="158"/>
      <c r="B332" s="85">
        <v>315</v>
      </c>
      <c r="C332" s="88" t="s">
        <v>1345</v>
      </c>
      <c r="I332" s="85">
        <v>1</v>
      </c>
    </row>
    <row r="333" spans="1:9" x14ac:dyDescent="0.25">
      <c r="A333" s="158"/>
      <c r="B333" s="85">
        <v>316</v>
      </c>
      <c r="C333" s="88" t="s">
        <v>1346</v>
      </c>
      <c r="I333" s="85">
        <v>1</v>
      </c>
    </row>
    <row r="334" spans="1:9" x14ac:dyDescent="0.25">
      <c r="A334" s="158"/>
      <c r="B334" s="85">
        <v>317</v>
      </c>
      <c r="C334" s="88" t="s">
        <v>858</v>
      </c>
      <c r="G334" s="85">
        <v>1</v>
      </c>
    </row>
    <row r="335" spans="1:9" x14ac:dyDescent="0.25">
      <c r="A335" s="158"/>
      <c r="B335" s="85">
        <v>318</v>
      </c>
      <c r="C335" s="88" t="s">
        <v>1347</v>
      </c>
      <c r="I335" s="85">
        <v>1</v>
      </c>
    </row>
    <row r="336" spans="1:9" ht="25.5" x14ac:dyDescent="0.25">
      <c r="A336" s="158"/>
      <c r="B336" s="85">
        <v>319</v>
      </c>
      <c r="C336" s="88" t="s">
        <v>1348</v>
      </c>
      <c r="I336" s="85">
        <v>1</v>
      </c>
    </row>
    <row r="337" spans="1:9" x14ac:dyDescent="0.25">
      <c r="A337" s="158"/>
      <c r="B337" s="85">
        <v>320</v>
      </c>
      <c r="C337" s="88" t="s">
        <v>1349</v>
      </c>
      <c r="G337" s="85">
        <v>1</v>
      </c>
    </row>
    <row r="338" spans="1:9" x14ac:dyDescent="0.25">
      <c r="A338" s="158"/>
      <c r="B338" s="85">
        <v>321</v>
      </c>
      <c r="C338" s="88" t="s">
        <v>1350</v>
      </c>
      <c r="G338" s="85">
        <v>1</v>
      </c>
    </row>
    <row r="339" spans="1:9" ht="25.5" x14ac:dyDescent="0.25">
      <c r="A339" s="158"/>
      <c r="B339" s="85">
        <v>322</v>
      </c>
      <c r="C339" s="88" t="s">
        <v>1351</v>
      </c>
      <c r="E339" s="85">
        <v>1</v>
      </c>
    </row>
    <row r="340" spans="1:9" x14ac:dyDescent="0.25">
      <c r="A340" s="158"/>
      <c r="B340" s="85">
        <v>323</v>
      </c>
      <c r="C340" s="88" t="s">
        <v>1352</v>
      </c>
      <c r="I340" s="85">
        <v>1</v>
      </c>
    </row>
    <row r="341" spans="1:9" x14ac:dyDescent="0.25">
      <c r="A341" s="158"/>
      <c r="B341" s="85">
        <v>324</v>
      </c>
      <c r="C341" s="88" t="s">
        <v>1122</v>
      </c>
      <c r="G341" s="85">
        <v>1</v>
      </c>
    </row>
    <row r="342" spans="1:9" x14ac:dyDescent="0.25">
      <c r="A342" s="158"/>
      <c r="B342" s="85">
        <v>325</v>
      </c>
      <c r="C342" s="83" t="s">
        <v>1353</v>
      </c>
      <c r="I342" s="85">
        <v>1</v>
      </c>
    </row>
    <row r="343" spans="1:9" x14ac:dyDescent="0.25">
      <c r="A343" s="158"/>
      <c r="B343" s="85">
        <v>326</v>
      </c>
      <c r="C343" s="83" t="s">
        <v>1354</v>
      </c>
      <c r="I343" s="85">
        <v>1</v>
      </c>
    </row>
    <row r="344" spans="1:9" x14ac:dyDescent="0.25">
      <c r="A344" s="158"/>
      <c r="B344" s="85">
        <v>327</v>
      </c>
      <c r="C344" s="83" t="s">
        <v>1355</v>
      </c>
      <c r="I344" s="85">
        <v>1</v>
      </c>
    </row>
    <row r="345" spans="1:9" x14ac:dyDescent="0.25">
      <c r="A345" s="158"/>
      <c r="B345" s="85">
        <v>328</v>
      </c>
      <c r="C345" s="83" t="s">
        <v>1242</v>
      </c>
      <c r="G345" s="85">
        <v>1</v>
      </c>
    </row>
    <row r="346" spans="1:9" ht="38.25" x14ac:dyDescent="0.25">
      <c r="A346" s="158"/>
      <c r="B346" s="85">
        <v>329</v>
      </c>
      <c r="C346" s="83" t="s">
        <v>1356</v>
      </c>
      <c r="E346" s="85">
        <v>1</v>
      </c>
    </row>
    <row r="347" spans="1:9" x14ac:dyDescent="0.25">
      <c r="A347" s="158"/>
      <c r="B347" s="85">
        <v>330</v>
      </c>
      <c r="C347" s="83" t="s">
        <v>1357</v>
      </c>
      <c r="I347" s="85">
        <v>1</v>
      </c>
    </row>
    <row r="348" spans="1:9" x14ac:dyDescent="0.25">
      <c r="A348" s="158"/>
      <c r="B348" s="85">
        <v>331</v>
      </c>
      <c r="C348" s="83" t="s">
        <v>858</v>
      </c>
      <c r="G348" s="85">
        <v>1</v>
      </c>
    </row>
    <row r="349" spans="1:9" ht="38.25" x14ac:dyDescent="0.25">
      <c r="A349" s="158"/>
      <c r="B349" s="85">
        <v>332</v>
      </c>
      <c r="C349" s="83" t="s">
        <v>1358</v>
      </c>
      <c r="E349" s="85">
        <v>1</v>
      </c>
    </row>
    <row r="350" spans="1:9" ht="38.25" x14ac:dyDescent="0.25">
      <c r="A350" s="158"/>
      <c r="B350" s="85">
        <v>333</v>
      </c>
      <c r="C350" s="83" t="s">
        <v>1359</v>
      </c>
      <c r="E350" s="85">
        <v>1</v>
      </c>
    </row>
    <row r="351" spans="1:9" x14ac:dyDescent="0.25">
      <c r="A351" s="158"/>
      <c r="B351" s="85">
        <v>334</v>
      </c>
      <c r="C351" s="83" t="s">
        <v>1360</v>
      </c>
      <c r="I351" s="85">
        <v>1</v>
      </c>
    </row>
    <row r="352" spans="1:9" x14ac:dyDescent="0.25">
      <c r="A352" s="158"/>
      <c r="B352" s="85">
        <v>335</v>
      </c>
      <c r="C352" s="83" t="s">
        <v>936</v>
      </c>
      <c r="G352" s="85">
        <v>1</v>
      </c>
    </row>
    <row r="353" spans="1:9" x14ac:dyDescent="0.25">
      <c r="A353" s="158"/>
      <c r="B353" s="85">
        <v>336</v>
      </c>
      <c r="C353" s="83" t="s">
        <v>1361</v>
      </c>
      <c r="G353" s="85">
        <v>1</v>
      </c>
    </row>
    <row r="354" spans="1:9" ht="25.5" x14ac:dyDescent="0.25">
      <c r="A354" s="158"/>
      <c r="B354" s="85">
        <v>337</v>
      </c>
      <c r="C354" s="83" t="s">
        <v>1362</v>
      </c>
      <c r="I354" s="85">
        <v>1</v>
      </c>
    </row>
    <row r="355" spans="1:9" x14ac:dyDescent="0.25">
      <c r="A355" s="158"/>
      <c r="B355" s="85">
        <v>338</v>
      </c>
      <c r="C355" s="83" t="s">
        <v>1363</v>
      </c>
      <c r="I355" s="85">
        <v>1</v>
      </c>
    </row>
    <row r="356" spans="1:9" x14ac:dyDescent="0.25">
      <c r="A356" s="158"/>
      <c r="B356" s="85">
        <v>339</v>
      </c>
      <c r="C356" s="83" t="s">
        <v>1364</v>
      </c>
      <c r="G356" s="85">
        <v>1</v>
      </c>
    </row>
    <row r="357" spans="1:9" x14ac:dyDescent="0.25">
      <c r="A357" s="158"/>
      <c r="B357" s="85">
        <v>340</v>
      </c>
      <c r="C357" s="83" t="s">
        <v>1365</v>
      </c>
      <c r="G357" s="85">
        <v>1</v>
      </c>
    </row>
    <row r="358" spans="1:9" x14ac:dyDescent="0.25">
      <c r="A358" s="158"/>
      <c r="B358" s="85">
        <v>341</v>
      </c>
      <c r="C358" s="83" t="s">
        <v>1366</v>
      </c>
      <c r="I358" s="85">
        <v>1</v>
      </c>
    </row>
    <row r="359" spans="1:9" ht="25.5" x14ac:dyDescent="0.25">
      <c r="A359" s="158"/>
      <c r="B359" s="85">
        <v>342</v>
      </c>
      <c r="C359" s="83" t="s">
        <v>1367</v>
      </c>
      <c r="I359" s="85">
        <v>1</v>
      </c>
    </row>
    <row r="360" spans="1:9" x14ac:dyDescent="0.25">
      <c r="A360" s="158"/>
      <c r="B360" s="85">
        <v>343</v>
      </c>
      <c r="C360" s="83" t="s">
        <v>1200</v>
      </c>
      <c r="G360" s="85">
        <v>1</v>
      </c>
    </row>
    <row r="361" spans="1:9" x14ac:dyDescent="0.25">
      <c r="A361" s="158"/>
      <c r="B361" s="85">
        <v>344</v>
      </c>
      <c r="C361" s="83" t="s">
        <v>1106</v>
      </c>
      <c r="G361" s="85">
        <v>1</v>
      </c>
    </row>
    <row r="362" spans="1:9" x14ac:dyDescent="0.25">
      <c r="A362" s="158"/>
      <c r="B362" s="85">
        <v>345</v>
      </c>
      <c r="C362" s="83" t="s">
        <v>1368</v>
      </c>
      <c r="G362" s="85">
        <v>1</v>
      </c>
    </row>
    <row r="363" spans="1:9" x14ac:dyDescent="0.25">
      <c r="A363" s="158"/>
      <c r="B363" s="85">
        <v>346</v>
      </c>
      <c r="C363" s="83" t="s">
        <v>1369</v>
      </c>
      <c r="I363" s="85">
        <v>1</v>
      </c>
    </row>
    <row r="364" spans="1:9" x14ac:dyDescent="0.25">
      <c r="A364" s="158"/>
      <c r="B364" s="85">
        <v>347</v>
      </c>
      <c r="C364" s="83" t="s">
        <v>1370</v>
      </c>
      <c r="G364" s="85">
        <v>1</v>
      </c>
    </row>
    <row r="365" spans="1:9" ht="25.5" x14ac:dyDescent="0.25">
      <c r="A365" s="158"/>
      <c r="B365" s="85">
        <v>348</v>
      </c>
      <c r="C365" s="83" t="s">
        <v>545</v>
      </c>
      <c r="I365" s="85">
        <v>1</v>
      </c>
    </row>
    <row r="366" spans="1:9" x14ac:dyDescent="0.25">
      <c r="A366" s="158"/>
      <c r="B366" s="85">
        <v>349</v>
      </c>
      <c r="C366" s="83" t="s">
        <v>823</v>
      </c>
      <c r="G366" s="85">
        <v>1</v>
      </c>
    </row>
    <row r="367" spans="1:9" ht="38.25" x14ac:dyDescent="0.25">
      <c r="A367" s="158"/>
      <c r="B367" s="85">
        <v>350</v>
      </c>
      <c r="C367" s="83" t="s">
        <v>1371</v>
      </c>
      <c r="E367" s="85">
        <v>1</v>
      </c>
    </row>
    <row r="368" spans="1:9" ht="25.5" x14ac:dyDescent="0.25">
      <c r="A368" s="158"/>
      <c r="B368" s="85">
        <v>351</v>
      </c>
      <c r="C368" s="83" t="s">
        <v>1372</v>
      </c>
      <c r="I368" s="85">
        <v>1</v>
      </c>
    </row>
    <row r="369" spans="1:9" x14ac:dyDescent="0.25">
      <c r="A369" s="158"/>
      <c r="B369" s="85">
        <v>352</v>
      </c>
      <c r="C369" s="83" t="s">
        <v>1373</v>
      </c>
      <c r="G369" s="85">
        <v>1</v>
      </c>
    </row>
    <row r="370" spans="1:9" x14ac:dyDescent="0.25">
      <c r="A370" s="158"/>
      <c r="B370" s="85">
        <v>353</v>
      </c>
      <c r="C370" s="83" t="s">
        <v>966</v>
      </c>
      <c r="G370" s="85">
        <v>1</v>
      </c>
    </row>
    <row r="371" spans="1:9" x14ac:dyDescent="0.25">
      <c r="A371" s="158"/>
      <c r="B371" s="85">
        <v>354</v>
      </c>
      <c r="C371" s="83" t="s">
        <v>996</v>
      </c>
      <c r="G371" s="85">
        <v>1</v>
      </c>
    </row>
    <row r="372" spans="1:9" x14ac:dyDescent="0.25">
      <c r="A372" s="158"/>
      <c r="B372" s="85">
        <v>355</v>
      </c>
      <c r="C372" s="83" t="s">
        <v>1374</v>
      </c>
      <c r="I372" s="85">
        <v>1</v>
      </c>
    </row>
    <row r="373" spans="1:9" x14ac:dyDescent="0.25">
      <c r="A373" s="158"/>
      <c r="B373" s="85">
        <v>356</v>
      </c>
      <c r="C373" s="83" t="s">
        <v>1375</v>
      </c>
      <c r="I373" s="85">
        <v>1</v>
      </c>
    </row>
    <row r="374" spans="1:9" ht="25.5" x14ac:dyDescent="0.25">
      <c r="A374" s="158"/>
      <c r="B374" s="85">
        <v>357</v>
      </c>
      <c r="C374" s="83" t="s">
        <v>1376</v>
      </c>
      <c r="I374" s="85">
        <v>1</v>
      </c>
    </row>
    <row r="375" spans="1:9" x14ac:dyDescent="0.25">
      <c r="A375" s="157">
        <v>43948</v>
      </c>
      <c r="B375" s="85">
        <v>358</v>
      </c>
      <c r="C375" s="83" t="s">
        <v>288</v>
      </c>
      <c r="G375" s="85">
        <v>1</v>
      </c>
    </row>
    <row r="376" spans="1:9" x14ac:dyDescent="0.25">
      <c r="A376" s="158"/>
      <c r="B376" s="85">
        <v>359</v>
      </c>
      <c r="C376" s="83" t="s">
        <v>1377</v>
      </c>
      <c r="G376" s="85">
        <v>1</v>
      </c>
    </row>
    <row r="377" spans="1:9" x14ac:dyDescent="0.25">
      <c r="A377" s="158"/>
      <c r="B377" s="85">
        <v>360</v>
      </c>
      <c r="C377" s="83" t="s">
        <v>1378</v>
      </c>
      <c r="E377" s="85">
        <v>1</v>
      </c>
    </row>
    <row r="378" spans="1:9" ht="25.5" x14ac:dyDescent="0.25">
      <c r="A378" s="158"/>
      <c r="B378" s="85">
        <v>361</v>
      </c>
      <c r="C378" s="83" t="s">
        <v>1379</v>
      </c>
      <c r="I378" s="85">
        <v>1</v>
      </c>
    </row>
    <row r="379" spans="1:9" ht="25.5" x14ac:dyDescent="0.25">
      <c r="A379" s="158"/>
      <c r="B379" s="85">
        <v>362</v>
      </c>
      <c r="C379" s="83" t="s">
        <v>1380</v>
      </c>
      <c r="I379" s="85">
        <v>1</v>
      </c>
    </row>
    <row r="380" spans="1:9" x14ac:dyDescent="0.25">
      <c r="A380" s="158"/>
      <c r="B380" s="85">
        <v>363</v>
      </c>
      <c r="C380" s="83" t="s">
        <v>1287</v>
      </c>
      <c r="G380" s="85">
        <v>1</v>
      </c>
    </row>
    <row r="381" spans="1:9" x14ac:dyDescent="0.25">
      <c r="A381" s="158"/>
      <c r="B381" s="85">
        <v>364</v>
      </c>
      <c r="C381" s="83" t="s">
        <v>928</v>
      </c>
      <c r="G381" s="85">
        <v>1</v>
      </c>
    </row>
    <row r="382" spans="1:9" ht="25.5" x14ac:dyDescent="0.25">
      <c r="A382" s="158"/>
      <c r="B382" s="85">
        <v>365</v>
      </c>
      <c r="C382" s="83" t="s">
        <v>1381</v>
      </c>
      <c r="I382" s="85">
        <v>1</v>
      </c>
    </row>
    <row r="383" spans="1:9" x14ac:dyDescent="0.25">
      <c r="A383" s="158"/>
      <c r="B383" s="85">
        <v>366</v>
      </c>
      <c r="C383" s="83" t="s">
        <v>1122</v>
      </c>
      <c r="G383" s="85">
        <v>1</v>
      </c>
    </row>
    <row r="384" spans="1:9" x14ac:dyDescent="0.25">
      <c r="A384" s="158"/>
      <c r="B384" s="85">
        <v>367</v>
      </c>
      <c r="C384" s="83" t="s">
        <v>1382</v>
      </c>
      <c r="G384" s="85">
        <v>1</v>
      </c>
    </row>
    <row r="385" spans="1:9" ht="25.5" x14ac:dyDescent="0.25">
      <c r="A385" s="158"/>
      <c r="B385" s="85">
        <v>368</v>
      </c>
      <c r="C385" s="83" t="s">
        <v>1383</v>
      </c>
      <c r="I385" s="85">
        <v>1</v>
      </c>
    </row>
    <row r="386" spans="1:9" ht="25.5" x14ac:dyDescent="0.25">
      <c r="A386" s="158"/>
      <c r="B386" s="85">
        <v>369</v>
      </c>
      <c r="C386" s="83" t="s">
        <v>1384</v>
      </c>
      <c r="I386" s="85">
        <v>1</v>
      </c>
    </row>
    <row r="387" spans="1:9" x14ac:dyDescent="0.25">
      <c r="A387" s="158"/>
      <c r="B387" s="85">
        <v>370</v>
      </c>
      <c r="C387" s="83" t="s">
        <v>1385</v>
      </c>
      <c r="E387" s="85">
        <v>1</v>
      </c>
    </row>
    <row r="388" spans="1:9" x14ac:dyDescent="0.25">
      <c r="A388" s="158"/>
      <c r="B388" s="85">
        <v>371</v>
      </c>
      <c r="C388" s="83" t="s">
        <v>1386</v>
      </c>
      <c r="G388" s="85">
        <v>1</v>
      </c>
    </row>
    <row r="389" spans="1:9" ht="25.5" x14ac:dyDescent="0.25">
      <c r="A389" s="158"/>
      <c r="B389" s="85">
        <v>372</v>
      </c>
      <c r="C389" s="83" t="s">
        <v>1387</v>
      </c>
      <c r="I389" s="85">
        <v>1</v>
      </c>
    </row>
    <row r="390" spans="1:9" ht="25.5" x14ac:dyDescent="0.25">
      <c r="A390" s="158"/>
      <c r="B390" s="85">
        <v>373</v>
      </c>
      <c r="C390" s="83" t="s">
        <v>1388</v>
      </c>
      <c r="E390" s="85">
        <v>1</v>
      </c>
    </row>
    <row r="391" spans="1:9" ht="25.5" x14ac:dyDescent="0.25">
      <c r="A391" s="158"/>
      <c r="B391" s="85">
        <v>374</v>
      </c>
      <c r="C391" s="83" t="s">
        <v>1389</v>
      </c>
      <c r="I391" s="85">
        <v>1</v>
      </c>
    </row>
    <row r="392" spans="1:9" ht="25.5" x14ac:dyDescent="0.25">
      <c r="A392" s="158"/>
      <c r="B392" s="85">
        <v>375</v>
      </c>
      <c r="C392" s="83" t="s">
        <v>1390</v>
      </c>
      <c r="E392" s="85">
        <v>1</v>
      </c>
    </row>
    <row r="393" spans="1:9" x14ac:dyDescent="0.25">
      <c r="A393" s="158"/>
      <c r="B393" s="85">
        <v>376</v>
      </c>
      <c r="C393" s="83" t="s">
        <v>1391</v>
      </c>
      <c r="G393" s="85">
        <v>1</v>
      </c>
    </row>
    <row r="394" spans="1:9" ht="25.5" x14ac:dyDescent="0.25">
      <c r="A394" s="158"/>
      <c r="B394" s="85">
        <v>377</v>
      </c>
      <c r="C394" s="83" t="s">
        <v>1392</v>
      </c>
      <c r="I394" s="85">
        <v>1</v>
      </c>
    </row>
    <row r="395" spans="1:9" ht="25.5" x14ac:dyDescent="0.25">
      <c r="A395" s="158"/>
      <c r="B395" s="85">
        <v>378</v>
      </c>
      <c r="C395" s="83" t="s">
        <v>1393</v>
      </c>
      <c r="I395" s="85">
        <v>1</v>
      </c>
    </row>
    <row r="396" spans="1:9" x14ac:dyDescent="0.25">
      <c r="A396" s="158"/>
      <c r="B396" s="85">
        <v>379</v>
      </c>
      <c r="C396" s="83" t="s">
        <v>966</v>
      </c>
      <c r="G396" s="85">
        <v>1</v>
      </c>
    </row>
    <row r="397" spans="1:9" x14ac:dyDescent="0.25">
      <c r="A397" s="158"/>
      <c r="B397" s="85">
        <v>380</v>
      </c>
      <c r="C397" s="83" t="s">
        <v>1287</v>
      </c>
      <c r="G397" s="85">
        <v>1</v>
      </c>
    </row>
    <row r="398" spans="1:9" ht="25.5" x14ac:dyDescent="0.25">
      <c r="A398" s="158"/>
      <c r="B398" s="85">
        <v>381</v>
      </c>
      <c r="C398" s="83" t="s">
        <v>1394</v>
      </c>
      <c r="I398" s="85">
        <v>1</v>
      </c>
    </row>
    <row r="399" spans="1:9" ht="25.5" x14ac:dyDescent="0.25">
      <c r="A399" s="158"/>
      <c r="B399" s="85">
        <v>382</v>
      </c>
      <c r="C399" s="83" t="s">
        <v>1395</v>
      </c>
      <c r="I399" s="85">
        <v>1</v>
      </c>
    </row>
    <row r="400" spans="1:9" x14ac:dyDescent="0.25">
      <c r="A400" s="158"/>
      <c r="B400" s="85">
        <v>383</v>
      </c>
      <c r="C400" s="83" t="s">
        <v>1396</v>
      </c>
      <c r="I400" s="85">
        <v>1</v>
      </c>
    </row>
    <row r="401" spans="1:9" x14ac:dyDescent="0.25">
      <c r="A401" s="158"/>
      <c r="B401" s="85">
        <v>384</v>
      </c>
      <c r="C401" s="83" t="s">
        <v>275</v>
      </c>
      <c r="G401" s="85">
        <v>1</v>
      </c>
    </row>
    <row r="402" spans="1:9" x14ac:dyDescent="0.25">
      <c r="A402" s="158"/>
      <c r="B402" s="85">
        <v>385</v>
      </c>
      <c r="C402" s="83" t="s">
        <v>1397</v>
      </c>
      <c r="G402" s="85">
        <v>1</v>
      </c>
    </row>
    <row r="403" spans="1:9" x14ac:dyDescent="0.25">
      <c r="A403" s="158"/>
      <c r="B403" s="85">
        <v>386</v>
      </c>
      <c r="C403" s="83" t="s">
        <v>1398</v>
      </c>
      <c r="I403" s="85">
        <v>1</v>
      </c>
    </row>
    <row r="404" spans="1:9" ht="25.5" x14ac:dyDescent="0.25">
      <c r="A404" s="158"/>
      <c r="B404" s="85">
        <v>387</v>
      </c>
      <c r="C404" s="83" t="s">
        <v>1399</v>
      </c>
      <c r="I404" s="85">
        <v>1</v>
      </c>
    </row>
    <row r="405" spans="1:9" x14ac:dyDescent="0.25">
      <c r="A405" s="158"/>
      <c r="B405" s="85">
        <v>388</v>
      </c>
      <c r="C405" s="83" t="s">
        <v>1400</v>
      </c>
      <c r="E405" s="85">
        <v>1</v>
      </c>
    </row>
    <row r="406" spans="1:9" x14ac:dyDescent="0.25">
      <c r="A406" s="158"/>
      <c r="B406" s="85">
        <v>389</v>
      </c>
      <c r="C406" s="83" t="s">
        <v>1401</v>
      </c>
      <c r="G406" s="85">
        <v>1</v>
      </c>
    </row>
    <row r="407" spans="1:9" ht="38.25" x14ac:dyDescent="0.25">
      <c r="A407" s="158"/>
      <c r="B407" s="85">
        <v>390</v>
      </c>
      <c r="C407" s="83" t="s">
        <v>1402</v>
      </c>
      <c r="E407" s="85">
        <v>1</v>
      </c>
    </row>
    <row r="408" spans="1:9" ht="51" x14ac:dyDescent="0.25">
      <c r="A408" s="158"/>
      <c r="B408" s="85">
        <v>391</v>
      </c>
      <c r="C408" s="83" t="s">
        <v>1403</v>
      </c>
      <c r="E408" s="85">
        <v>1</v>
      </c>
    </row>
    <row r="409" spans="1:9" x14ac:dyDescent="0.25">
      <c r="A409" s="158"/>
      <c r="B409" s="85">
        <v>392</v>
      </c>
      <c r="C409" s="83" t="s">
        <v>1404</v>
      </c>
      <c r="I409" s="85">
        <v>1</v>
      </c>
    </row>
    <row r="410" spans="1:9" x14ac:dyDescent="0.25">
      <c r="A410" s="158"/>
      <c r="B410" s="85">
        <v>393</v>
      </c>
      <c r="C410" s="83" t="s">
        <v>1405</v>
      </c>
      <c r="I410" s="85">
        <v>1</v>
      </c>
    </row>
    <row r="411" spans="1:9" x14ac:dyDescent="0.25">
      <c r="A411" s="158"/>
      <c r="B411" s="85">
        <v>394</v>
      </c>
      <c r="C411" s="83" t="s">
        <v>1406</v>
      </c>
      <c r="G411" s="85">
        <v>1</v>
      </c>
    </row>
    <row r="412" spans="1:9" x14ac:dyDescent="0.25">
      <c r="A412" s="158"/>
      <c r="B412" s="85">
        <v>395</v>
      </c>
      <c r="C412" s="83" t="s">
        <v>1407</v>
      </c>
      <c r="I412" s="85">
        <v>1</v>
      </c>
    </row>
    <row r="413" spans="1:9" ht="25.5" x14ac:dyDescent="0.25">
      <c r="A413" s="158"/>
      <c r="B413" s="85">
        <v>396</v>
      </c>
      <c r="C413" s="83" t="s">
        <v>1408</v>
      </c>
      <c r="I413" s="85">
        <v>1</v>
      </c>
    </row>
    <row r="414" spans="1:9" x14ac:dyDescent="0.25">
      <c r="A414" s="158"/>
      <c r="B414" s="85">
        <v>397</v>
      </c>
      <c r="C414" s="83" t="s">
        <v>1409</v>
      </c>
      <c r="G414" s="85">
        <v>1</v>
      </c>
    </row>
    <row r="415" spans="1:9" x14ac:dyDescent="0.25">
      <c r="A415" s="158"/>
      <c r="B415" s="85">
        <v>398</v>
      </c>
      <c r="C415" s="83" t="s">
        <v>1410</v>
      </c>
      <c r="I415" s="85">
        <v>1</v>
      </c>
    </row>
    <row r="416" spans="1:9" ht="25.5" x14ac:dyDescent="0.25">
      <c r="A416" s="158"/>
      <c r="B416" s="85">
        <v>399</v>
      </c>
      <c r="C416" s="83" t="s">
        <v>1411</v>
      </c>
      <c r="E416" s="85">
        <v>1</v>
      </c>
    </row>
    <row r="417" spans="1:9" x14ac:dyDescent="0.25">
      <c r="A417" s="158"/>
      <c r="B417" s="85">
        <v>400</v>
      </c>
      <c r="C417" s="83" t="s">
        <v>1412</v>
      </c>
      <c r="I417" s="85">
        <v>1</v>
      </c>
    </row>
    <row r="418" spans="1:9" ht="25.5" x14ac:dyDescent="0.25">
      <c r="A418" s="158"/>
      <c r="B418" s="85">
        <v>401</v>
      </c>
      <c r="C418" s="83" t="s">
        <v>1413</v>
      </c>
      <c r="E418" s="85">
        <v>1</v>
      </c>
    </row>
    <row r="419" spans="1:9" ht="25.5" x14ac:dyDescent="0.25">
      <c r="A419" s="158"/>
      <c r="B419" s="85">
        <v>402</v>
      </c>
      <c r="C419" s="83" t="s">
        <v>1414</v>
      </c>
      <c r="E419" s="85">
        <v>1</v>
      </c>
    </row>
    <row r="420" spans="1:9" x14ac:dyDescent="0.25">
      <c r="A420" s="158"/>
      <c r="B420" s="85">
        <v>403</v>
      </c>
      <c r="C420" s="83" t="s">
        <v>1415</v>
      </c>
      <c r="I420" s="85">
        <v>1</v>
      </c>
    </row>
    <row r="421" spans="1:9" x14ac:dyDescent="0.25">
      <c r="A421" s="158"/>
      <c r="B421" s="85">
        <v>404</v>
      </c>
      <c r="C421" s="83" t="s">
        <v>1416</v>
      </c>
      <c r="G421" s="85">
        <v>1</v>
      </c>
    </row>
    <row r="422" spans="1:9" x14ac:dyDescent="0.25">
      <c r="A422" s="158"/>
      <c r="B422" s="85">
        <v>405</v>
      </c>
      <c r="C422" s="83" t="s">
        <v>1417</v>
      </c>
      <c r="G422" s="85">
        <v>1</v>
      </c>
    </row>
    <row r="423" spans="1:9" ht="25.5" x14ac:dyDescent="0.25">
      <c r="A423" s="158"/>
      <c r="B423" s="85">
        <v>406</v>
      </c>
      <c r="C423" s="83" t="s">
        <v>1418</v>
      </c>
      <c r="E423" s="85">
        <v>1</v>
      </c>
    </row>
    <row r="424" spans="1:9" x14ac:dyDescent="0.25">
      <c r="A424" s="158"/>
      <c r="B424" s="85">
        <v>407</v>
      </c>
      <c r="C424" s="83" t="s">
        <v>1419</v>
      </c>
      <c r="I424" s="85">
        <v>1</v>
      </c>
    </row>
    <row r="425" spans="1:9" x14ac:dyDescent="0.25">
      <c r="A425" s="158"/>
      <c r="B425" s="85">
        <v>408</v>
      </c>
      <c r="C425" s="83" t="s">
        <v>948</v>
      </c>
      <c r="G425" s="85">
        <v>1</v>
      </c>
    </row>
    <row r="426" spans="1:9" x14ac:dyDescent="0.25">
      <c r="A426" s="158"/>
      <c r="B426" s="85">
        <v>409</v>
      </c>
      <c r="C426" s="83" t="s">
        <v>949</v>
      </c>
      <c r="G426" s="85">
        <v>1</v>
      </c>
    </row>
    <row r="427" spans="1:9" ht="25.5" x14ac:dyDescent="0.25">
      <c r="A427" s="158"/>
      <c r="B427" s="85">
        <v>410</v>
      </c>
      <c r="C427" s="83" t="s">
        <v>1420</v>
      </c>
      <c r="I427" s="85">
        <v>1</v>
      </c>
    </row>
    <row r="428" spans="1:9" x14ac:dyDescent="0.25">
      <c r="A428" s="158"/>
      <c r="B428" s="85">
        <v>411</v>
      </c>
      <c r="C428" s="83" t="s">
        <v>1421</v>
      </c>
      <c r="I428" s="85">
        <v>1</v>
      </c>
    </row>
    <row r="429" spans="1:9" x14ac:dyDescent="0.25">
      <c r="A429" s="158"/>
      <c r="B429" s="85">
        <v>412</v>
      </c>
      <c r="C429" s="83" t="s">
        <v>1166</v>
      </c>
      <c r="G429" s="85">
        <v>1</v>
      </c>
    </row>
    <row r="430" spans="1:9" ht="25.5" x14ac:dyDescent="0.25">
      <c r="A430" s="158"/>
      <c r="B430" s="85">
        <v>413</v>
      </c>
      <c r="C430" s="83" t="s">
        <v>1422</v>
      </c>
      <c r="E430" s="85">
        <v>1</v>
      </c>
    </row>
    <row r="431" spans="1:9" ht="38.25" x14ac:dyDescent="0.25">
      <c r="A431" s="158"/>
      <c r="B431" s="85">
        <v>414</v>
      </c>
      <c r="C431" s="83" t="s">
        <v>1423</v>
      </c>
      <c r="I431" s="85">
        <v>1</v>
      </c>
    </row>
    <row r="432" spans="1:9" x14ac:dyDescent="0.25">
      <c r="A432" s="158"/>
      <c r="B432" s="85">
        <v>415</v>
      </c>
      <c r="C432" s="83" t="s">
        <v>1102</v>
      </c>
      <c r="G432" s="85">
        <v>1</v>
      </c>
    </row>
    <row r="433" spans="1:9" x14ac:dyDescent="0.25">
      <c r="A433" s="158"/>
      <c r="B433" s="85">
        <v>416</v>
      </c>
      <c r="C433" s="83" t="s">
        <v>1424</v>
      </c>
      <c r="G433" s="85">
        <v>1</v>
      </c>
    </row>
    <row r="434" spans="1:9" ht="38.25" x14ac:dyDescent="0.25">
      <c r="A434" s="158"/>
      <c r="B434" s="85">
        <v>417</v>
      </c>
      <c r="C434" s="83" t="s">
        <v>1425</v>
      </c>
      <c r="E434" s="85">
        <v>1</v>
      </c>
    </row>
    <row r="435" spans="1:9" ht="25.5" x14ac:dyDescent="0.25">
      <c r="A435" s="158"/>
      <c r="B435" s="85">
        <v>418</v>
      </c>
      <c r="C435" s="83" t="s">
        <v>1426</v>
      </c>
      <c r="I435" s="85">
        <v>1</v>
      </c>
    </row>
    <row r="436" spans="1:9" ht="38.25" x14ac:dyDescent="0.25">
      <c r="A436" s="158"/>
      <c r="B436" s="85">
        <v>419</v>
      </c>
      <c r="C436" s="83" t="s">
        <v>1427</v>
      </c>
      <c r="E436" s="85">
        <v>1</v>
      </c>
    </row>
    <row r="437" spans="1:9" x14ac:dyDescent="0.25">
      <c r="A437" s="158"/>
      <c r="B437" s="85">
        <v>420</v>
      </c>
      <c r="C437" s="83" t="s">
        <v>1428</v>
      </c>
      <c r="I437" s="85">
        <v>1</v>
      </c>
    </row>
    <row r="438" spans="1:9" x14ac:dyDescent="0.25">
      <c r="A438" s="158"/>
      <c r="B438" s="85">
        <v>421</v>
      </c>
      <c r="C438" s="83" t="s">
        <v>1429</v>
      </c>
      <c r="G438" s="85">
        <v>1</v>
      </c>
    </row>
    <row r="439" spans="1:9" x14ac:dyDescent="0.25">
      <c r="A439" s="158"/>
      <c r="B439" s="85">
        <v>422</v>
      </c>
      <c r="C439" s="83" t="s">
        <v>1064</v>
      </c>
      <c r="G439" s="85">
        <v>1</v>
      </c>
    </row>
    <row r="440" spans="1:9" x14ac:dyDescent="0.25">
      <c r="A440" s="158"/>
      <c r="B440" s="85">
        <v>423</v>
      </c>
      <c r="C440" s="83" t="s">
        <v>852</v>
      </c>
      <c r="G440" s="85">
        <v>1</v>
      </c>
    </row>
    <row r="441" spans="1:9" ht="25.5" x14ac:dyDescent="0.25">
      <c r="A441" s="158"/>
      <c r="B441" s="85">
        <v>424</v>
      </c>
      <c r="C441" s="83" t="s">
        <v>1430</v>
      </c>
      <c r="I441" s="85">
        <v>1</v>
      </c>
    </row>
    <row r="442" spans="1:9" x14ac:dyDescent="0.25">
      <c r="A442" s="158"/>
      <c r="B442" s="85">
        <v>425</v>
      </c>
      <c r="C442" s="83" t="s">
        <v>1431</v>
      </c>
      <c r="G442" s="85">
        <v>1</v>
      </c>
    </row>
    <row r="443" spans="1:9" ht="25.5" x14ac:dyDescent="0.25">
      <c r="A443" s="158"/>
      <c r="B443" s="85">
        <v>426</v>
      </c>
      <c r="C443" s="83" t="s">
        <v>1432</v>
      </c>
      <c r="I443" s="85">
        <v>1</v>
      </c>
    </row>
    <row r="444" spans="1:9" x14ac:dyDescent="0.25">
      <c r="A444" s="158"/>
      <c r="B444" s="85">
        <v>427</v>
      </c>
      <c r="C444" s="83" t="s">
        <v>1433</v>
      </c>
      <c r="I444" s="85">
        <v>1</v>
      </c>
    </row>
    <row r="445" spans="1:9" x14ac:dyDescent="0.25">
      <c r="A445" s="158"/>
      <c r="B445" s="85">
        <v>428</v>
      </c>
      <c r="C445" s="83" t="s">
        <v>1200</v>
      </c>
      <c r="G445" s="85">
        <v>1</v>
      </c>
    </row>
    <row r="446" spans="1:9" x14ac:dyDescent="0.25">
      <c r="A446" s="158"/>
      <c r="B446" s="85">
        <v>429</v>
      </c>
      <c r="C446" s="83" t="s">
        <v>1135</v>
      </c>
      <c r="G446" s="85">
        <v>1</v>
      </c>
    </row>
    <row r="447" spans="1:9" ht="51" x14ac:dyDescent="0.25">
      <c r="A447" s="158"/>
      <c r="B447" s="85">
        <v>430</v>
      </c>
      <c r="C447" s="83" t="s">
        <v>1434</v>
      </c>
      <c r="E447" s="85">
        <v>1</v>
      </c>
    </row>
    <row r="448" spans="1:9" x14ac:dyDescent="0.25">
      <c r="A448" s="158"/>
      <c r="B448" s="85">
        <v>431</v>
      </c>
      <c r="C448" s="83" t="s">
        <v>1435</v>
      </c>
      <c r="I448" s="85">
        <v>1</v>
      </c>
    </row>
    <row r="449" spans="1:9" x14ac:dyDescent="0.25">
      <c r="A449" s="158"/>
      <c r="B449" s="85">
        <v>432</v>
      </c>
      <c r="C449" s="83" t="s">
        <v>1436</v>
      </c>
      <c r="G449" s="85">
        <v>1</v>
      </c>
    </row>
    <row r="450" spans="1:9" x14ac:dyDescent="0.25">
      <c r="A450" s="158"/>
      <c r="B450" s="85">
        <v>433</v>
      </c>
      <c r="C450" s="83" t="s">
        <v>1122</v>
      </c>
      <c r="G450" s="85">
        <v>1</v>
      </c>
    </row>
    <row r="451" spans="1:9" ht="25.5" x14ac:dyDescent="0.25">
      <c r="A451" s="158"/>
      <c r="B451" s="85">
        <v>434</v>
      </c>
      <c r="C451" s="83" t="s">
        <v>1437</v>
      </c>
      <c r="I451" s="85">
        <v>1</v>
      </c>
    </row>
    <row r="452" spans="1:9" x14ac:dyDescent="0.25">
      <c r="A452" s="158"/>
      <c r="B452" s="85">
        <v>435</v>
      </c>
      <c r="C452" s="83" t="s">
        <v>936</v>
      </c>
      <c r="G452" s="85">
        <v>1</v>
      </c>
    </row>
    <row r="453" spans="1:9" ht="51" x14ac:dyDescent="0.25">
      <c r="A453" s="158"/>
      <c r="B453" s="85">
        <v>436</v>
      </c>
      <c r="C453" s="83" t="s">
        <v>1438</v>
      </c>
      <c r="E453" s="85">
        <v>1</v>
      </c>
    </row>
    <row r="454" spans="1:9" x14ac:dyDescent="0.25">
      <c r="A454" s="158"/>
      <c r="B454" s="85">
        <v>437</v>
      </c>
      <c r="C454" s="83" t="s">
        <v>1439</v>
      </c>
      <c r="I454" s="85">
        <v>1</v>
      </c>
    </row>
    <row r="455" spans="1:9" x14ac:dyDescent="0.25">
      <c r="A455" s="158"/>
      <c r="B455" s="85">
        <v>438</v>
      </c>
      <c r="C455" s="83" t="s">
        <v>211</v>
      </c>
      <c r="G455" s="85">
        <v>1</v>
      </c>
    </row>
    <row r="456" spans="1:9" x14ac:dyDescent="0.25">
      <c r="A456" s="158"/>
      <c r="B456" s="85">
        <v>439</v>
      </c>
      <c r="C456" s="83" t="s">
        <v>1440</v>
      </c>
      <c r="G456" s="85">
        <v>1</v>
      </c>
    </row>
    <row r="457" spans="1:9" ht="38.25" x14ac:dyDescent="0.25">
      <c r="A457" s="158"/>
      <c r="B457" s="85">
        <v>440</v>
      </c>
      <c r="C457" s="83" t="s">
        <v>1441</v>
      </c>
      <c r="E457" s="85">
        <v>1</v>
      </c>
    </row>
    <row r="458" spans="1:9" x14ac:dyDescent="0.25">
      <c r="A458" s="158"/>
      <c r="B458" s="85">
        <v>441</v>
      </c>
      <c r="C458" s="83" t="s">
        <v>1439</v>
      </c>
      <c r="I458" s="85">
        <v>1</v>
      </c>
    </row>
    <row r="459" spans="1:9" x14ac:dyDescent="0.25">
      <c r="A459" s="158"/>
      <c r="B459" s="85">
        <v>442</v>
      </c>
      <c r="C459" s="83" t="s">
        <v>275</v>
      </c>
      <c r="G459" s="85">
        <v>1</v>
      </c>
    </row>
    <row r="460" spans="1:9" x14ac:dyDescent="0.25">
      <c r="A460" s="158"/>
      <c r="B460" s="85">
        <v>443</v>
      </c>
      <c r="C460" s="83" t="s">
        <v>1135</v>
      </c>
      <c r="G460" s="85">
        <v>1</v>
      </c>
    </row>
    <row r="461" spans="1:9" x14ac:dyDescent="0.25">
      <c r="A461" s="158"/>
      <c r="B461" s="85">
        <v>444</v>
      </c>
      <c r="C461" s="83" t="s">
        <v>1442</v>
      </c>
      <c r="G461" s="85">
        <v>1</v>
      </c>
    </row>
    <row r="462" spans="1:9" ht="25.5" x14ac:dyDescent="0.25">
      <c r="A462" s="158"/>
      <c r="B462" s="85">
        <v>445</v>
      </c>
      <c r="C462" s="83" t="s">
        <v>1443</v>
      </c>
      <c r="I462" s="85">
        <v>1</v>
      </c>
    </row>
    <row r="463" spans="1:9" ht="51" x14ac:dyDescent="0.25">
      <c r="A463" s="158"/>
      <c r="B463" s="85">
        <v>446</v>
      </c>
      <c r="C463" s="83" t="s">
        <v>1444</v>
      </c>
      <c r="E463" s="85">
        <v>1</v>
      </c>
    </row>
    <row r="464" spans="1:9" x14ac:dyDescent="0.25">
      <c r="A464" s="158"/>
      <c r="B464" s="85">
        <v>447</v>
      </c>
      <c r="C464" s="83" t="s">
        <v>1445</v>
      </c>
      <c r="I464" s="85">
        <v>1</v>
      </c>
    </row>
    <row r="465" spans="1:9" x14ac:dyDescent="0.25">
      <c r="A465" s="158"/>
      <c r="B465" s="85">
        <v>448</v>
      </c>
      <c r="C465" s="83" t="s">
        <v>1446</v>
      </c>
      <c r="G465" s="85">
        <v>1</v>
      </c>
    </row>
    <row r="466" spans="1:9" x14ac:dyDescent="0.25">
      <c r="A466" s="158"/>
      <c r="B466" s="85">
        <v>449</v>
      </c>
      <c r="C466" s="83" t="s">
        <v>823</v>
      </c>
      <c r="G466" s="85">
        <v>1</v>
      </c>
    </row>
    <row r="467" spans="1:9" x14ac:dyDescent="0.25">
      <c r="A467" s="158"/>
      <c r="B467" s="85">
        <v>450</v>
      </c>
      <c r="C467" s="83" t="s">
        <v>1447</v>
      </c>
      <c r="I467" s="85">
        <v>1</v>
      </c>
    </row>
    <row r="468" spans="1:9" ht="51" x14ac:dyDescent="0.25">
      <c r="A468" s="158"/>
      <c r="B468" s="85">
        <v>451</v>
      </c>
      <c r="C468" s="83" t="s">
        <v>1448</v>
      </c>
      <c r="I468" s="85">
        <v>1</v>
      </c>
    </row>
    <row r="469" spans="1:9" ht="25.5" x14ac:dyDescent="0.25">
      <c r="A469" s="158"/>
      <c r="B469" s="85">
        <v>452</v>
      </c>
      <c r="C469" s="83" t="s">
        <v>1449</v>
      </c>
      <c r="E469" s="85">
        <v>1</v>
      </c>
    </row>
    <row r="470" spans="1:9" x14ac:dyDescent="0.25">
      <c r="A470" s="158"/>
      <c r="B470" s="85">
        <v>453</v>
      </c>
      <c r="C470" s="83" t="s">
        <v>1450</v>
      </c>
      <c r="G470" s="85">
        <v>1</v>
      </c>
    </row>
    <row r="471" spans="1:9" ht="38.25" x14ac:dyDescent="0.25">
      <c r="A471" s="158"/>
      <c r="B471" s="85">
        <v>454</v>
      </c>
      <c r="C471" s="83" t="s">
        <v>1451</v>
      </c>
      <c r="E471" s="85">
        <v>1</v>
      </c>
    </row>
    <row r="472" spans="1:9" x14ac:dyDescent="0.25">
      <c r="A472" s="158"/>
      <c r="B472" s="85">
        <v>455</v>
      </c>
      <c r="C472" s="83" t="s">
        <v>1452</v>
      </c>
      <c r="G472" s="85">
        <v>1</v>
      </c>
    </row>
    <row r="473" spans="1:9" x14ac:dyDescent="0.25">
      <c r="A473" s="158"/>
      <c r="B473" s="85">
        <v>456</v>
      </c>
      <c r="C473" s="83" t="s">
        <v>1462</v>
      </c>
      <c r="G473" s="85">
        <v>1</v>
      </c>
    </row>
    <row r="474" spans="1:9" ht="63.75" x14ac:dyDescent="0.25">
      <c r="A474" s="158"/>
      <c r="B474" s="85">
        <v>457</v>
      </c>
      <c r="C474" s="83" t="s">
        <v>1463</v>
      </c>
      <c r="E474" s="85">
        <v>1</v>
      </c>
    </row>
    <row r="475" spans="1:9" x14ac:dyDescent="0.25">
      <c r="A475" s="158"/>
      <c r="B475" s="85">
        <v>458</v>
      </c>
      <c r="C475" s="83" t="s">
        <v>1453</v>
      </c>
      <c r="I475" s="85">
        <v>1</v>
      </c>
    </row>
    <row r="476" spans="1:9" x14ac:dyDescent="0.25">
      <c r="A476" s="158"/>
      <c r="B476" s="85">
        <v>459</v>
      </c>
      <c r="C476" s="83" t="s">
        <v>275</v>
      </c>
      <c r="G476" s="85">
        <v>1</v>
      </c>
    </row>
    <row r="477" spans="1:9" ht="25.5" x14ac:dyDescent="0.25">
      <c r="A477" s="158"/>
      <c r="B477" s="85">
        <v>460</v>
      </c>
      <c r="C477" s="83" t="s">
        <v>576</v>
      </c>
      <c r="I477" s="85">
        <v>1</v>
      </c>
    </row>
    <row r="478" spans="1:9" x14ac:dyDescent="0.25">
      <c r="A478" s="158"/>
      <c r="B478" s="85">
        <v>461</v>
      </c>
      <c r="C478" s="83" t="s">
        <v>1106</v>
      </c>
      <c r="G478" s="85">
        <v>1</v>
      </c>
    </row>
    <row r="479" spans="1:9" ht="51" x14ac:dyDescent="0.25">
      <c r="A479" s="158"/>
      <c r="B479" s="85">
        <v>462</v>
      </c>
      <c r="C479" s="83" t="s">
        <v>1454</v>
      </c>
      <c r="E479" s="85">
        <v>1</v>
      </c>
    </row>
    <row r="480" spans="1:9" x14ac:dyDescent="0.25">
      <c r="A480" s="158"/>
      <c r="B480" s="85">
        <v>463</v>
      </c>
      <c r="C480" s="83" t="s">
        <v>1455</v>
      </c>
      <c r="I480" s="85">
        <v>1</v>
      </c>
    </row>
    <row r="481" spans="1:9" x14ac:dyDescent="0.25">
      <c r="A481" s="158"/>
      <c r="B481" s="85">
        <v>464</v>
      </c>
      <c r="C481" s="83" t="s">
        <v>1235</v>
      </c>
      <c r="G481" s="85">
        <v>1</v>
      </c>
    </row>
    <row r="482" spans="1:9" x14ac:dyDescent="0.25">
      <c r="A482" s="158"/>
      <c r="B482" s="85">
        <v>465</v>
      </c>
      <c r="C482" s="83" t="s">
        <v>1456</v>
      </c>
      <c r="G482" s="85">
        <v>1</v>
      </c>
    </row>
    <row r="483" spans="1:9" ht="51" x14ac:dyDescent="0.25">
      <c r="A483" s="158"/>
      <c r="B483" s="85">
        <v>466</v>
      </c>
      <c r="C483" s="83" t="s">
        <v>1457</v>
      </c>
      <c r="E483" s="85">
        <v>1</v>
      </c>
    </row>
    <row r="484" spans="1:9" x14ac:dyDescent="0.25">
      <c r="A484" s="158"/>
      <c r="B484" s="85">
        <v>467</v>
      </c>
      <c r="C484" s="83" t="s">
        <v>1458</v>
      </c>
      <c r="G484" s="85">
        <v>1</v>
      </c>
    </row>
    <row r="485" spans="1:9" x14ac:dyDescent="0.25">
      <c r="A485" s="158"/>
      <c r="B485" s="85">
        <v>468</v>
      </c>
      <c r="C485" s="83" t="s">
        <v>1192</v>
      </c>
      <c r="G485" s="85">
        <v>1</v>
      </c>
    </row>
    <row r="486" spans="1:9" ht="25.5" x14ac:dyDescent="0.25">
      <c r="A486" s="158"/>
      <c r="B486" s="85">
        <v>469</v>
      </c>
      <c r="C486" s="83" t="s">
        <v>1459</v>
      </c>
      <c r="I486" s="85">
        <v>1</v>
      </c>
    </row>
    <row r="487" spans="1:9" x14ac:dyDescent="0.25">
      <c r="A487" s="158"/>
      <c r="B487" s="85">
        <v>470</v>
      </c>
      <c r="C487" s="83" t="s">
        <v>1460</v>
      </c>
      <c r="I487" s="85">
        <v>1</v>
      </c>
    </row>
    <row r="488" spans="1:9" x14ac:dyDescent="0.25">
      <c r="A488" s="158"/>
      <c r="B488" s="85">
        <v>471</v>
      </c>
      <c r="C488" s="83" t="s">
        <v>941</v>
      </c>
      <c r="G488" s="85">
        <v>1</v>
      </c>
    </row>
    <row r="489" spans="1:9" x14ac:dyDescent="0.25">
      <c r="A489" s="158"/>
      <c r="B489" s="85">
        <v>472</v>
      </c>
      <c r="C489" s="83" t="s">
        <v>1461</v>
      </c>
      <c r="I489" s="85">
        <v>1</v>
      </c>
    </row>
    <row r="490" spans="1:9" x14ac:dyDescent="0.25">
      <c r="A490" s="158"/>
      <c r="B490" s="85">
        <v>473</v>
      </c>
      <c r="C490" s="83" t="s">
        <v>1102</v>
      </c>
      <c r="G490" s="85">
        <v>1</v>
      </c>
    </row>
    <row r="491" spans="1:9" x14ac:dyDescent="0.25">
      <c r="A491" s="97"/>
      <c r="D491" s="85">
        <f>SUM(D18:D490)</f>
        <v>0</v>
      </c>
      <c r="E491" s="85">
        <f t="shared" ref="E491:I491" si="0">SUM(E18:E490)</f>
        <v>65</v>
      </c>
      <c r="F491" s="85">
        <f t="shared" si="0"/>
        <v>0</v>
      </c>
      <c r="G491" s="85">
        <f t="shared" si="0"/>
        <v>199</v>
      </c>
      <c r="H491" s="85">
        <f t="shared" si="0"/>
        <v>3</v>
      </c>
      <c r="I491" s="85">
        <f t="shared" si="0"/>
        <v>206</v>
      </c>
    </row>
    <row r="492" spans="1:9" x14ac:dyDescent="0.25">
      <c r="D492" s="121">
        <f>D491/472*100</f>
        <v>0</v>
      </c>
      <c r="E492" s="121">
        <f t="shared" ref="E492:I492" si="1">E491/472*100</f>
        <v>13.771186440677965</v>
      </c>
      <c r="F492" s="121">
        <f t="shared" si="1"/>
        <v>0</v>
      </c>
      <c r="G492" s="121">
        <f t="shared" si="1"/>
        <v>42.16101694915254</v>
      </c>
      <c r="H492" s="121">
        <f t="shared" si="1"/>
        <v>0.63559322033898313</v>
      </c>
      <c r="I492" s="121">
        <f t="shared" si="1"/>
        <v>43.644067796610173</v>
      </c>
    </row>
  </sheetData>
  <mergeCells count="14">
    <mergeCell ref="A6:A7"/>
    <mergeCell ref="A1:A3"/>
    <mergeCell ref="B1:B3"/>
    <mergeCell ref="C1:AR1"/>
    <mergeCell ref="C2:C3"/>
    <mergeCell ref="E2:AR2"/>
    <mergeCell ref="B6:B8"/>
    <mergeCell ref="A143:A146"/>
    <mergeCell ref="A147:A259"/>
    <mergeCell ref="A375:A490"/>
    <mergeCell ref="A260:A374"/>
    <mergeCell ref="B9:B11"/>
    <mergeCell ref="B12:B14"/>
    <mergeCell ref="A18:A142"/>
  </mergeCell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1"/>
  <sheetViews>
    <sheetView topLeftCell="A190" zoomScale="71" zoomScaleNormal="71" workbookViewId="0">
      <selection activeCell="E211" sqref="E211:I211"/>
    </sheetView>
  </sheetViews>
  <sheetFormatPr defaultColWidth="11.42578125" defaultRowHeight="15" x14ac:dyDescent="0.25"/>
  <cols>
    <col min="1" max="1" width="12.28515625" customWidth="1"/>
    <col min="2" max="2" width="10.28515625" bestFit="1" customWidth="1"/>
    <col min="3" max="3" width="55.7109375" customWidth="1"/>
    <col min="4" max="4" width="14" style="69" customWidth="1"/>
    <col min="5" max="5" width="19.28515625" style="69" customWidth="1"/>
    <col min="6" max="6" width="18" style="69" customWidth="1"/>
    <col min="7" max="7" width="17.5703125" style="69" customWidth="1"/>
    <col min="8" max="8" width="22" style="69" customWidth="1"/>
    <col min="9" max="9" width="16.85546875" style="69" customWidth="1"/>
    <col min="10" max="10" width="15.28515625" customWidth="1"/>
    <col min="11" max="11" width="28.28515625" customWidth="1"/>
    <col min="12" max="12" width="13.28515625" customWidth="1"/>
    <col min="13" max="13" width="19.28515625" customWidth="1"/>
    <col min="14" max="14" width="21.140625" customWidth="1"/>
    <col min="15" max="15" width="20.7109375" customWidth="1"/>
    <col min="16" max="16" width="23" customWidth="1"/>
    <col min="17" max="17" width="23.85546875" customWidth="1"/>
  </cols>
  <sheetData>
    <row r="1" spans="1:44" ht="15.75" x14ac:dyDescent="0.25">
      <c r="A1" s="145" t="s">
        <v>4</v>
      </c>
      <c r="B1" s="145" t="s">
        <v>0</v>
      </c>
      <c r="C1" s="148" t="s">
        <v>1</v>
      </c>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row>
    <row r="2" spans="1:44" ht="15.75" x14ac:dyDescent="0.25">
      <c r="A2" s="146"/>
      <c r="B2" s="146"/>
      <c r="C2" s="149" t="s">
        <v>2</v>
      </c>
      <c r="D2" s="71"/>
      <c r="E2" s="148" t="s">
        <v>3</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row>
    <row r="3" spans="1:44" ht="15.75" x14ac:dyDescent="0.25">
      <c r="A3" s="147"/>
      <c r="B3" s="147"/>
      <c r="C3" s="150"/>
      <c r="D3" s="72"/>
      <c r="E3" s="13">
        <v>1</v>
      </c>
      <c r="F3" s="13">
        <v>2</v>
      </c>
      <c r="G3" s="13">
        <v>3</v>
      </c>
      <c r="H3" s="13">
        <v>4</v>
      </c>
      <c r="I3" s="13">
        <v>5</v>
      </c>
      <c r="J3" s="13">
        <v>6</v>
      </c>
      <c r="K3" s="13">
        <v>7</v>
      </c>
      <c r="L3" s="13">
        <v>8</v>
      </c>
      <c r="M3" s="13">
        <v>9</v>
      </c>
      <c r="N3" s="13">
        <v>10</v>
      </c>
      <c r="O3" s="13">
        <v>11</v>
      </c>
      <c r="P3" s="13">
        <v>12</v>
      </c>
      <c r="Q3" s="13">
        <v>13</v>
      </c>
      <c r="R3" s="13">
        <v>14</v>
      </c>
      <c r="S3" s="13">
        <v>15</v>
      </c>
      <c r="T3" s="14">
        <v>16</v>
      </c>
      <c r="U3" s="14">
        <v>17</v>
      </c>
      <c r="V3" s="14">
        <v>18</v>
      </c>
      <c r="W3" s="14">
        <v>19</v>
      </c>
      <c r="X3" s="14">
        <v>20</v>
      </c>
      <c r="Y3" s="14">
        <v>21</v>
      </c>
      <c r="Z3" s="14">
        <v>22</v>
      </c>
      <c r="AA3" s="14">
        <v>23</v>
      </c>
      <c r="AB3" s="14">
        <v>24</v>
      </c>
      <c r="AC3" s="14">
        <v>25</v>
      </c>
      <c r="AD3" s="14">
        <v>26</v>
      </c>
      <c r="AE3" s="14">
        <v>27</v>
      </c>
      <c r="AF3" s="14">
        <v>28</v>
      </c>
      <c r="AG3" s="14">
        <v>29</v>
      </c>
      <c r="AH3" s="14">
        <v>30</v>
      </c>
      <c r="AI3" s="14">
        <v>31</v>
      </c>
      <c r="AJ3" s="14">
        <v>32</v>
      </c>
      <c r="AK3" s="14">
        <v>33</v>
      </c>
      <c r="AL3" s="14">
        <v>34</v>
      </c>
      <c r="AM3" s="14">
        <v>35</v>
      </c>
      <c r="AN3" s="14">
        <v>36</v>
      </c>
      <c r="AO3" s="14">
        <v>37</v>
      </c>
      <c r="AP3" s="14">
        <v>38</v>
      </c>
      <c r="AQ3" s="14">
        <v>39</v>
      </c>
      <c r="AR3" s="14">
        <v>40</v>
      </c>
    </row>
    <row r="4" spans="1:44" ht="90" x14ac:dyDescent="0.25">
      <c r="B4" s="33">
        <v>43923</v>
      </c>
      <c r="C4" s="34" t="s">
        <v>124</v>
      </c>
      <c r="D4" s="67"/>
      <c r="E4" s="67"/>
      <c r="F4" s="67"/>
      <c r="G4" s="67"/>
      <c r="H4" s="67"/>
      <c r="I4" s="67"/>
      <c r="J4" s="35"/>
      <c r="K4" s="35"/>
      <c r="L4" s="35"/>
      <c r="M4" s="35"/>
      <c r="N4" s="35"/>
      <c r="O4" s="35"/>
      <c r="P4" s="35"/>
      <c r="Q4" s="35"/>
      <c r="R4" s="35"/>
    </row>
    <row r="5" spans="1:44" ht="165" x14ac:dyDescent="0.25">
      <c r="B5" s="33">
        <v>43924</v>
      </c>
      <c r="C5" s="36" t="s">
        <v>125</v>
      </c>
      <c r="D5" s="67"/>
      <c r="E5" s="67"/>
      <c r="F5" s="67"/>
      <c r="G5" s="67"/>
      <c r="H5" s="67"/>
      <c r="I5" s="67"/>
      <c r="J5" s="35"/>
      <c r="K5" s="35"/>
      <c r="L5" s="35"/>
      <c r="M5" s="35"/>
      <c r="N5" s="35"/>
      <c r="O5" s="35"/>
      <c r="P5" s="35"/>
      <c r="Q5" s="35"/>
      <c r="R5" s="35"/>
    </row>
    <row r="6" spans="1:44" ht="51.75" x14ac:dyDescent="0.25">
      <c r="B6" s="33">
        <v>43931</v>
      </c>
      <c r="C6" s="34" t="s">
        <v>127</v>
      </c>
      <c r="D6" s="67"/>
      <c r="E6" s="67"/>
      <c r="F6" s="67"/>
      <c r="G6" s="67"/>
      <c r="H6" s="67"/>
      <c r="I6" s="67"/>
      <c r="J6" s="35"/>
      <c r="K6" s="35"/>
      <c r="L6" s="35"/>
      <c r="M6" s="35"/>
      <c r="N6" s="35"/>
      <c r="O6" s="35"/>
      <c r="P6" s="35"/>
      <c r="Q6" s="35"/>
      <c r="R6" s="35"/>
    </row>
    <row r="7" spans="1:44" ht="45.75" customHeight="1" x14ac:dyDescent="0.25">
      <c r="B7" s="33">
        <v>43932</v>
      </c>
      <c r="C7" s="34" t="s">
        <v>126</v>
      </c>
      <c r="D7" s="67"/>
      <c r="E7" s="67"/>
      <c r="F7" s="67"/>
      <c r="G7" s="67"/>
      <c r="H7" s="67"/>
      <c r="I7" s="67"/>
      <c r="J7" s="35"/>
      <c r="K7" s="35"/>
      <c r="L7" s="35"/>
      <c r="M7" s="35"/>
      <c r="N7" s="35"/>
      <c r="O7" s="35"/>
      <c r="P7" s="35"/>
      <c r="Q7" s="35"/>
      <c r="R7" s="35"/>
    </row>
    <row r="8" spans="1:44" ht="204.75" customHeight="1" x14ac:dyDescent="0.25">
      <c r="B8" s="33">
        <v>43932</v>
      </c>
      <c r="C8" s="34" t="s">
        <v>128</v>
      </c>
      <c r="D8" s="67"/>
      <c r="E8" s="55" t="s">
        <v>129</v>
      </c>
      <c r="F8" s="55" t="s">
        <v>130</v>
      </c>
      <c r="G8" s="115" t="s">
        <v>131</v>
      </c>
      <c r="H8" s="55" t="s">
        <v>132</v>
      </c>
      <c r="I8" s="55" t="s">
        <v>133</v>
      </c>
      <c r="J8" s="37" t="s">
        <v>134</v>
      </c>
      <c r="K8" s="37" t="s">
        <v>135</v>
      </c>
      <c r="L8" s="37" t="s">
        <v>136</v>
      </c>
      <c r="M8" s="37" t="s">
        <v>137</v>
      </c>
      <c r="N8" s="37" t="s">
        <v>138</v>
      </c>
      <c r="O8" s="37" t="s">
        <v>139</v>
      </c>
      <c r="P8" s="37" t="s">
        <v>140</v>
      </c>
      <c r="Q8" s="37" t="s">
        <v>141</v>
      </c>
      <c r="R8" s="35"/>
    </row>
    <row r="9" spans="1:44" x14ac:dyDescent="0.25">
      <c r="B9" s="35"/>
      <c r="C9" s="35"/>
      <c r="D9" s="67"/>
      <c r="E9" s="67"/>
      <c r="F9" s="67"/>
      <c r="G9" s="67"/>
      <c r="H9" s="67"/>
      <c r="I9" s="67"/>
      <c r="J9" s="35"/>
      <c r="K9" s="35"/>
      <c r="L9" s="35"/>
      <c r="M9" s="35"/>
      <c r="N9" s="35"/>
      <c r="O9" s="35"/>
      <c r="P9" s="35"/>
      <c r="Q9" s="35"/>
      <c r="R9" s="35"/>
    </row>
    <row r="10" spans="1:44" ht="306.75" customHeight="1" x14ac:dyDescent="0.25">
      <c r="B10" s="170">
        <v>43938</v>
      </c>
      <c r="C10" s="39" t="s">
        <v>142</v>
      </c>
      <c r="D10" s="67"/>
      <c r="E10" s="116" t="s">
        <v>143</v>
      </c>
      <c r="F10" s="116" t="s">
        <v>144</v>
      </c>
      <c r="G10" s="116" t="s">
        <v>145</v>
      </c>
      <c r="H10" s="116" t="s">
        <v>146</v>
      </c>
      <c r="I10" s="116" t="s">
        <v>147</v>
      </c>
      <c r="J10" s="40" t="s">
        <v>148</v>
      </c>
      <c r="K10" s="40" t="s">
        <v>149</v>
      </c>
      <c r="L10" s="40" t="s">
        <v>150</v>
      </c>
      <c r="M10" s="40" t="s">
        <v>151</v>
      </c>
      <c r="N10" s="40" t="s">
        <v>152</v>
      </c>
      <c r="O10" s="40" t="s">
        <v>153</v>
      </c>
      <c r="P10" s="40" t="s">
        <v>154</v>
      </c>
      <c r="Q10" s="40" t="s">
        <v>155</v>
      </c>
      <c r="R10" s="40" t="s">
        <v>156</v>
      </c>
    </row>
    <row r="11" spans="1:44" ht="90" x14ac:dyDescent="0.25">
      <c r="B11" s="170"/>
      <c r="C11" s="34" t="s">
        <v>157</v>
      </c>
      <c r="D11" s="67"/>
      <c r="E11" s="67"/>
      <c r="F11" s="67"/>
      <c r="G11" s="67"/>
      <c r="H11" s="67"/>
      <c r="I11" s="67"/>
      <c r="J11" s="35"/>
      <c r="K11" s="35"/>
      <c r="L11" s="35"/>
      <c r="M11" s="35"/>
      <c r="N11" s="35"/>
      <c r="O11" s="35"/>
      <c r="P11" s="35"/>
      <c r="Q11" s="35"/>
      <c r="R11" s="35"/>
    </row>
    <row r="12" spans="1:44" x14ac:dyDescent="0.25">
      <c r="B12" s="170"/>
      <c r="C12" s="41" t="s">
        <v>158</v>
      </c>
      <c r="D12" s="67"/>
      <c r="E12" s="67"/>
      <c r="F12" s="67"/>
      <c r="G12" s="67"/>
      <c r="H12" s="67"/>
      <c r="I12" s="67"/>
      <c r="J12" s="35"/>
      <c r="K12" s="35"/>
      <c r="L12" s="35"/>
      <c r="M12" s="35"/>
      <c r="N12" s="35"/>
      <c r="O12" s="35"/>
      <c r="P12" s="35"/>
      <c r="Q12" s="35"/>
      <c r="R12" s="35"/>
    </row>
    <row r="13" spans="1:44" ht="63" customHeight="1" x14ac:dyDescent="0.25">
      <c r="B13" s="171">
        <v>43945</v>
      </c>
      <c r="C13" s="34" t="s">
        <v>161</v>
      </c>
      <c r="D13" s="67"/>
      <c r="E13" s="168" t="s">
        <v>163</v>
      </c>
      <c r="F13" s="168" t="s">
        <v>164</v>
      </c>
      <c r="G13" s="168" t="s">
        <v>165</v>
      </c>
      <c r="H13" s="168" t="s">
        <v>166</v>
      </c>
      <c r="I13" s="168" t="s">
        <v>167</v>
      </c>
      <c r="J13" s="166" t="s">
        <v>168</v>
      </c>
      <c r="K13" s="166" t="s">
        <v>169</v>
      </c>
      <c r="L13" s="166" t="s">
        <v>170</v>
      </c>
      <c r="M13" s="166" t="s">
        <v>171</v>
      </c>
      <c r="N13" s="166" t="s">
        <v>172</v>
      </c>
      <c r="O13" s="166" t="s">
        <v>173</v>
      </c>
      <c r="P13" s="166" t="s">
        <v>174</v>
      </c>
      <c r="Q13" s="166" t="s">
        <v>175</v>
      </c>
      <c r="R13" s="35"/>
    </row>
    <row r="14" spans="1:44" ht="128.25" x14ac:dyDescent="0.25">
      <c r="B14" s="172"/>
      <c r="C14" s="34" t="s">
        <v>162</v>
      </c>
      <c r="D14" s="67"/>
      <c r="E14" s="169"/>
      <c r="F14" s="169"/>
      <c r="G14" s="169"/>
      <c r="H14" s="169"/>
      <c r="I14" s="169"/>
      <c r="J14" s="167"/>
      <c r="K14" s="167"/>
      <c r="L14" s="167"/>
      <c r="M14" s="167"/>
      <c r="N14" s="167"/>
      <c r="O14" s="167"/>
      <c r="P14" s="167"/>
      <c r="Q14" s="167"/>
      <c r="R14" s="35"/>
    </row>
    <row r="15" spans="1:44" ht="90" x14ac:dyDescent="0.25">
      <c r="B15" s="172"/>
      <c r="C15" s="34" t="s">
        <v>159</v>
      </c>
      <c r="D15" s="67"/>
      <c r="E15" s="67"/>
      <c r="F15" s="67"/>
      <c r="G15" s="67"/>
      <c r="H15" s="67"/>
      <c r="I15" s="67"/>
      <c r="J15" s="35"/>
      <c r="K15" s="35"/>
      <c r="L15" s="35"/>
      <c r="M15" s="35"/>
      <c r="N15" s="35"/>
      <c r="O15" s="35"/>
      <c r="P15" s="35"/>
      <c r="Q15" s="35"/>
      <c r="R15" s="35"/>
    </row>
    <row r="16" spans="1:44" ht="192" x14ac:dyDescent="0.25">
      <c r="B16" s="173"/>
      <c r="C16" s="34" t="s">
        <v>160</v>
      </c>
      <c r="D16" s="67"/>
      <c r="E16" s="67"/>
      <c r="F16" s="67"/>
      <c r="G16" s="67"/>
      <c r="H16" s="67"/>
      <c r="I16" s="67"/>
      <c r="J16" s="35"/>
      <c r="K16" s="35"/>
      <c r="L16" s="35"/>
      <c r="M16" s="35"/>
      <c r="N16" s="35"/>
      <c r="O16" s="35"/>
      <c r="P16" s="35"/>
      <c r="Q16" s="35"/>
      <c r="R16" s="35"/>
    </row>
    <row r="18" spans="1:9" x14ac:dyDescent="0.25">
      <c r="C18" s="82" t="s">
        <v>910</v>
      </c>
      <c r="D18" s="67" t="s">
        <v>843</v>
      </c>
      <c r="E18" s="67" t="s">
        <v>932</v>
      </c>
      <c r="F18" s="67" t="s">
        <v>933</v>
      </c>
      <c r="G18" s="67" t="s">
        <v>235</v>
      </c>
      <c r="H18" s="67" t="s">
        <v>236</v>
      </c>
      <c r="I18" s="67" t="s">
        <v>237</v>
      </c>
    </row>
    <row r="19" spans="1:9" x14ac:dyDescent="0.25">
      <c r="A19" s="164">
        <v>43932</v>
      </c>
      <c r="B19">
        <v>1</v>
      </c>
      <c r="C19" s="112" t="s">
        <v>911</v>
      </c>
      <c r="D19" s="67"/>
      <c r="E19" s="67"/>
      <c r="F19" s="67"/>
      <c r="G19" s="67">
        <v>1</v>
      </c>
      <c r="H19" s="67"/>
      <c r="I19" s="67"/>
    </row>
    <row r="20" spans="1:9" ht="29.25" x14ac:dyDescent="0.25">
      <c r="A20" s="165"/>
      <c r="B20">
        <v>2</v>
      </c>
      <c r="C20" s="112" t="s">
        <v>912</v>
      </c>
      <c r="D20" s="67"/>
      <c r="E20" s="67">
        <v>1</v>
      </c>
      <c r="F20" s="67"/>
      <c r="G20" s="67"/>
      <c r="H20" s="67"/>
      <c r="I20" s="67"/>
    </row>
    <row r="21" spans="1:9" x14ac:dyDescent="0.25">
      <c r="A21" s="165"/>
      <c r="B21">
        <v>3</v>
      </c>
      <c r="C21" s="112" t="s">
        <v>913</v>
      </c>
      <c r="D21" s="67"/>
      <c r="E21" s="67"/>
      <c r="F21" s="67"/>
      <c r="G21" s="67"/>
      <c r="H21" s="67"/>
      <c r="I21" s="67">
        <v>1</v>
      </c>
    </row>
    <row r="22" spans="1:9" ht="29.25" x14ac:dyDescent="0.25">
      <c r="A22" s="165"/>
      <c r="B22">
        <v>4</v>
      </c>
      <c r="C22" s="112" t="s">
        <v>914</v>
      </c>
      <c r="D22" s="67"/>
      <c r="E22" s="67">
        <v>1</v>
      </c>
      <c r="F22" s="67"/>
      <c r="G22" s="67"/>
      <c r="H22" s="67"/>
      <c r="I22" s="67"/>
    </row>
    <row r="23" spans="1:9" x14ac:dyDescent="0.25">
      <c r="A23" s="165"/>
      <c r="B23">
        <v>5</v>
      </c>
      <c r="C23" s="112" t="s">
        <v>804</v>
      </c>
      <c r="D23" s="67"/>
      <c r="E23" s="67"/>
      <c r="F23" s="67"/>
      <c r="G23" s="67">
        <v>1</v>
      </c>
      <c r="H23" s="67"/>
      <c r="I23" s="67"/>
    </row>
    <row r="24" spans="1:9" ht="29.25" x14ac:dyDescent="0.25">
      <c r="A24" s="165"/>
      <c r="B24">
        <v>6</v>
      </c>
      <c r="C24" s="112" t="s">
        <v>915</v>
      </c>
      <c r="D24" s="67"/>
      <c r="E24" s="67"/>
      <c r="F24" s="67"/>
      <c r="G24" s="67"/>
      <c r="H24" s="67"/>
      <c r="I24" s="67">
        <v>1</v>
      </c>
    </row>
    <row r="25" spans="1:9" x14ac:dyDescent="0.25">
      <c r="A25" s="165"/>
      <c r="B25">
        <v>7</v>
      </c>
      <c r="C25" s="112" t="s">
        <v>1079</v>
      </c>
      <c r="D25" s="67"/>
      <c r="E25" s="67"/>
      <c r="F25" s="67"/>
      <c r="G25" s="67"/>
      <c r="H25" s="67"/>
      <c r="I25" s="67">
        <v>1</v>
      </c>
    </row>
    <row r="26" spans="1:9" x14ac:dyDescent="0.25">
      <c r="A26" s="165"/>
      <c r="B26">
        <v>8</v>
      </c>
      <c r="C26" s="112" t="s">
        <v>1080</v>
      </c>
      <c r="D26" s="67"/>
      <c r="E26" s="67"/>
      <c r="F26" s="67"/>
      <c r="G26" s="67">
        <v>1</v>
      </c>
      <c r="H26" s="67"/>
      <c r="I26" s="67"/>
    </row>
    <row r="27" spans="1:9" x14ac:dyDescent="0.25">
      <c r="A27" s="165"/>
      <c r="B27">
        <v>9</v>
      </c>
      <c r="C27" s="113" t="s">
        <v>916</v>
      </c>
      <c r="D27" s="67"/>
      <c r="E27" s="67"/>
      <c r="F27" s="67"/>
      <c r="G27" s="67">
        <v>1</v>
      </c>
      <c r="H27" s="67"/>
      <c r="I27" s="67"/>
    </row>
    <row r="28" spans="1:9" ht="25.5" x14ac:dyDescent="0.25">
      <c r="A28" s="165"/>
      <c r="B28">
        <v>10</v>
      </c>
      <c r="C28" s="113" t="s">
        <v>917</v>
      </c>
      <c r="D28" s="67"/>
      <c r="E28" s="67"/>
      <c r="F28" s="67"/>
      <c r="G28" s="67"/>
      <c r="H28" s="67"/>
      <c r="I28" s="67">
        <v>1</v>
      </c>
    </row>
    <row r="29" spans="1:9" ht="25.5" x14ac:dyDescent="0.25">
      <c r="A29" s="165"/>
      <c r="B29">
        <v>11</v>
      </c>
      <c r="C29" s="113" t="s">
        <v>918</v>
      </c>
      <c r="D29" s="67"/>
      <c r="E29" s="67">
        <v>1</v>
      </c>
      <c r="F29" s="67"/>
      <c r="G29" s="67"/>
      <c r="H29" s="67"/>
      <c r="I29" s="67"/>
    </row>
    <row r="30" spans="1:9" ht="38.25" x14ac:dyDescent="0.25">
      <c r="A30" s="165"/>
      <c r="B30">
        <v>12</v>
      </c>
      <c r="C30" s="113" t="s">
        <v>919</v>
      </c>
      <c r="D30" s="67"/>
      <c r="E30" s="67">
        <v>1</v>
      </c>
      <c r="F30" s="67"/>
      <c r="G30" s="67"/>
      <c r="H30" s="67"/>
      <c r="I30" s="67"/>
    </row>
    <row r="31" spans="1:9" x14ac:dyDescent="0.25">
      <c r="A31" s="165"/>
      <c r="B31">
        <v>13</v>
      </c>
      <c r="C31" s="113" t="s">
        <v>1081</v>
      </c>
      <c r="D31" s="67"/>
      <c r="E31" s="67"/>
      <c r="F31" s="67"/>
      <c r="G31" s="67"/>
      <c r="H31" s="67"/>
      <c r="I31" s="67">
        <v>1</v>
      </c>
    </row>
    <row r="32" spans="1:9" x14ac:dyDescent="0.25">
      <c r="A32" s="165"/>
      <c r="B32">
        <v>14</v>
      </c>
      <c r="C32" s="113" t="s">
        <v>1082</v>
      </c>
      <c r="D32" s="67"/>
      <c r="E32" s="67"/>
      <c r="F32" s="67"/>
      <c r="G32" s="67"/>
      <c r="H32" s="67"/>
      <c r="I32" s="67">
        <v>1</v>
      </c>
    </row>
    <row r="33" spans="1:9" x14ac:dyDescent="0.25">
      <c r="A33" s="165"/>
      <c r="B33">
        <v>15</v>
      </c>
      <c r="C33" s="112" t="s">
        <v>920</v>
      </c>
      <c r="D33" s="67"/>
      <c r="E33" s="67"/>
      <c r="F33" s="67"/>
      <c r="G33" s="67">
        <v>1</v>
      </c>
      <c r="H33" s="67"/>
      <c r="I33" s="67"/>
    </row>
    <row r="34" spans="1:9" x14ac:dyDescent="0.25">
      <c r="A34" s="165"/>
      <c r="B34">
        <v>16</v>
      </c>
      <c r="C34" s="112" t="s">
        <v>921</v>
      </c>
      <c r="D34" s="67"/>
      <c r="E34" s="67"/>
      <c r="F34" s="67"/>
      <c r="G34" s="67"/>
      <c r="H34" s="67">
        <v>1</v>
      </c>
      <c r="I34" s="67"/>
    </row>
    <row r="35" spans="1:9" ht="29.25" x14ac:dyDescent="0.25">
      <c r="A35" s="165"/>
      <c r="B35">
        <v>17</v>
      </c>
      <c r="C35" s="112" t="s">
        <v>922</v>
      </c>
      <c r="D35" s="67"/>
      <c r="E35" s="67">
        <v>1</v>
      </c>
      <c r="F35" s="67"/>
      <c r="G35" s="67"/>
      <c r="H35" s="67"/>
      <c r="I35" s="67"/>
    </row>
    <row r="36" spans="1:9" ht="29.25" x14ac:dyDescent="0.25">
      <c r="A36" s="165"/>
      <c r="B36">
        <v>18</v>
      </c>
      <c r="C36" s="112" t="s">
        <v>923</v>
      </c>
      <c r="D36" s="67"/>
      <c r="E36" s="67">
        <v>1</v>
      </c>
      <c r="F36" s="67"/>
      <c r="G36" s="67"/>
      <c r="H36" s="67"/>
      <c r="I36" s="67"/>
    </row>
    <row r="37" spans="1:9" x14ac:dyDescent="0.25">
      <c r="A37" s="165"/>
      <c r="B37">
        <v>19</v>
      </c>
      <c r="C37" s="112" t="s">
        <v>924</v>
      </c>
      <c r="D37" s="67"/>
      <c r="E37" s="67"/>
      <c r="F37" s="67"/>
      <c r="G37" s="67"/>
      <c r="H37" s="67"/>
      <c r="I37" s="67">
        <v>1</v>
      </c>
    </row>
    <row r="38" spans="1:9" ht="29.25" x14ac:dyDescent="0.25">
      <c r="A38" s="165"/>
      <c r="B38">
        <v>20</v>
      </c>
      <c r="C38" s="112" t="s">
        <v>925</v>
      </c>
      <c r="D38" s="67"/>
      <c r="E38" s="67"/>
      <c r="F38" s="67"/>
      <c r="G38" s="67"/>
      <c r="H38" s="67"/>
      <c r="I38" s="67">
        <v>1</v>
      </c>
    </row>
    <row r="39" spans="1:9" ht="57.75" x14ac:dyDescent="0.25">
      <c r="A39" s="165"/>
      <c r="B39">
        <v>21</v>
      </c>
      <c r="C39" s="112" t="s">
        <v>926</v>
      </c>
      <c r="D39" s="67"/>
      <c r="E39" s="67">
        <v>1</v>
      </c>
      <c r="F39" s="67"/>
      <c r="G39" s="67"/>
      <c r="H39" s="67"/>
      <c r="I39" s="67"/>
    </row>
    <row r="40" spans="1:9" x14ac:dyDescent="0.25">
      <c r="A40" s="165"/>
      <c r="B40">
        <v>22</v>
      </c>
      <c r="C40" s="112" t="s">
        <v>927</v>
      </c>
      <c r="D40" s="67"/>
      <c r="E40" s="67"/>
      <c r="F40" s="67"/>
      <c r="G40" s="67">
        <v>1</v>
      </c>
      <c r="H40" s="67"/>
      <c r="I40" s="67"/>
    </row>
    <row r="41" spans="1:9" x14ac:dyDescent="0.25">
      <c r="A41" s="165"/>
      <c r="B41">
        <v>23</v>
      </c>
      <c r="C41" s="112" t="s">
        <v>928</v>
      </c>
      <c r="D41" s="67"/>
      <c r="E41" s="67"/>
      <c r="F41" s="67"/>
      <c r="G41" s="67"/>
      <c r="H41" s="67">
        <v>1</v>
      </c>
      <c r="I41" s="67"/>
    </row>
    <row r="42" spans="1:9" ht="43.5" x14ac:dyDescent="0.25">
      <c r="A42" s="165"/>
      <c r="B42">
        <v>24</v>
      </c>
      <c r="C42" s="112" t="s">
        <v>929</v>
      </c>
      <c r="D42" s="67"/>
      <c r="E42" s="67">
        <v>1</v>
      </c>
      <c r="F42" s="67"/>
      <c r="G42" s="67"/>
      <c r="H42" s="67"/>
      <c r="I42" s="67"/>
    </row>
    <row r="43" spans="1:9" x14ac:dyDescent="0.25">
      <c r="A43" s="165"/>
      <c r="B43">
        <v>25</v>
      </c>
      <c r="C43" s="112" t="s">
        <v>930</v>
      </c>
      <c r="D43" s="67"/>
      <c r="E43" s="67"/>
      <c r="F43" s="67"/>
      <c r="G43" s="67"/>
      <c r="H43" s="67"/>
      <c r="I43" s="67">
        <v>1</v>
      </c>
    </row>
    <row r="44" spans="1:9" ht="72" x14ac:dyDescent="0.25">
      <c r="A44" s="165"/>
      <c r="B44">
        <v>26</v>
      </c>
      <c r="C44" s="112" t="s">
        <v>931</v>
      </c>
      <c r="D44" s="67"/>
      <c r="E44" s="67"/>
      <c r="F44" s="67"/>
      <c r="G44" s="67"/>
      <c r="H44" s="67"/>
      <c r="I44" s="67">
        <v>1</v>
      </c>
    </row>
    <row r="45" spans="1:9" ht="29.25" x14ac:dyDescent="0.25">
      <c r="A45" s="165"/>
      <c r="B45">
        <v>27</v>
      </c>
      <c r="C45" s="112" t="s">
        <v>934</v>
      </c>
      <c r="D45" s="67"/>
      <c r="E45" s="67"/>
      <c r="F45" s="67"/>
      <c r="G45" s="67"/>
      <c r="H45" s="67"/>
      <c r="I45" s="67">
        <v>1</v>
      </c>
    </row>
    <row r="46" spans="1:9" x14ac:dyDescent="0.25">
      <c r="A46" s="165"/>
      <c r="B46">
        <v>28</v>
      </c>
      <c r="C46" s="112" t="s">
        <v>935</v>
      </c>
      <c r="D46" s="67"/>
      <c r="E46" s="67"/>
      <c r="F46" s="67"/>
      <c r="G46" s="67"/>
      <c r="H46" s="67"/>
      <c r="I46" s="67">
        <v>1</v>
      </c>
    </row>
    <row r="47" spans="1:9" x14ac:dyDescent="0.25">
      <c r="A47" s="165"/>
      <c r="B47">
        <v>29</v>
      </c>
      <c r="C47" s="112" t="s">
        <v>936</v>
      </c>
      <c r="D47" s="67"/>
      <c r="E47" s="67"/>
      <c r="F47" s="67"/>
      <c r="G47" s="67">
        <v>1</v>
      </c>
      <c r="H47" s="67"/>
      <c r="I47" s="67"/>
    </row>
    <row r="48" spans="1:9" x14ac:dyDescent="0.25">
      <c r="A48" s="165"/>
      <c r="B48">
        <v>30</v>
      </c>
      <c r="C48" s="112" t="s">
        <v>1083</v>
      </c>
      <c r="D48" s="67"/>
      <c r="E48" s="67"/>
      <c r="F48" s="67"/>
      <c r="G48" s="67">
        <v>1</v>
      </c>
      <c r="H48" s="67"/>
      <c r="I48" s="67"/>
    </row>
    <row r="49" spans="1:9" ht="29.25" x14ac:dyDescent="0.25">
      <c r="A49" s="165"/>
      <c r="B49">
        <v>31</v>
      </c>
      <c r="C49" s="112" t="s">
        <v>1084</v>
      </c>
      <c r="D49" s="67"/>
      <c r="E49" s="67"/>
      <c r="F49" s="67"/>
      <c r="G49" s="67"/>
      <c r="H49" s="67"/>
      <c r="I49" s="67">
        <v>1</v>
      </c>
    </row>
    <row r="50" spans="1:9" ht="29.25" x14ac:dyDescent="0.25">
      <c r="A50" s="165"/>
      <c r="B50">
        <v>32</v>
      </c>
      <c r="C50" s="112" t="s">
        <v>937</v>
      </c>
      <c r="D50" s="67"/>
      <c r="E50" s="67">
        <v>1</v>
      </c>
      <c r="F50" s="67"/>
      <c r="G50" s="67"/>
      <c r="H50" s="67"/>
      <c r="I50" s="67"/>
    </row>
    <row r="51" spans="1:9" x14ac:dyDescent="0.25">
      <c r="A51" s="165"/>
      <c r="B51">
        <v>33</v>
      </c>
      <c r="C51" s="112" t="s">
        <v>938</v>
      </c>
      <c r="D51" s="67"/>
      <c r="E51" s="67"/>
      <c r="F51" s="67"/>
      <c r="G51" s="67"/>
      <c r="H51" s="67"/>
      <c r="I51" s="67">
        <v>1</v>
      </c>
    </row>
    <row r="52" spans="1:9" ht="29.25" x14ac:dyDescent="0.25">
      <c r="A52" s="165"/>
      <c r="B52">
        <v>34</v>
      </c>
      <c r="C52" s="112" t="s">
        <v>939</v>
      </c>
      <c r="D52" s="67"/>
      <c r="E52" s="67"/>
      <c r="F52" s="67"/>
      <c r="G52" s="67"/>
      <c r="H52" s="67"/>
      <c r="I52" s="67">
        <v>1</v>
      </c>
    </row>
    <row r="53" spans="1:9" x14ac:dyDescent="0.25">
      <c r="A53" s="165"/>
      <c r="B53">
        <v>35</v>
      </c>
      <c r="C53" s="112" t="s">
        <v>940</v>
      </c>
      <c r="D53" s="67"/>
      <c r="E53" s="67"/>
      <c r="F53" s="67"/>
      <c r="G53" s="67"/>
      <c r="H53" s="67"/>
      <c r="I53" s="67">
        <v>1</v>
      </c>
    </row>
    <row r="54" spans="1:9" x14ac:dyDescent="0.25">
      <c r="A54" s="165"/>
      <c r="B54">
        <v>36</v>
      </c>
      <c r="C54" s="112" t="s">
        <v>941</v>
      </c>
      <c r="D54" s="67"/>
      <c r="E54" s="67"/>
      <c r="F54" s="67"/>
      <c r="G54" s="67">
        <v>1</v>
      </c>
      <c r="H54" s="67"/>
      <c r="I54" s="67"/>
    </row>
    <row r="55" spans="1:9" x14ac:dyDescent="0.25">
      <c r="A55" s="165"/>
      <c r="B55">
        <v>37</v>
      </c>
      <c r="C55" s="112" t="s">
        <v>942</v>
      </c>
      <c r="D55" s="67"/>
      <c r="E55" s="67"/>
      <c r="F55" s="67"/>
      <c r="G55" s="67"/>
      <c r="H55" s="67"/>
      <c r="I55" s="67">
        <v>1</v>
      </c>
    </row>
    <row r="56" spans="1:9" ht="29.25" x14ac:dyDescent="0.25">
      <c r="A56" s="165"/>
      <c r="B56">
        <v>38</v>
      </c>
      <c r="C56" s="112" t="s">
        <v>943</v>
      </c>
      <c r="D56" s="67"/>
      <c r="E56" s="67">
        <v>1</v>
      </c>
      <c r="F56" s="67"/>
      <c r="G56" s="67"/>
      <c r="H56" s="67"/>
      <c r="I56" s="67"/>
    </row>
    <row r="57" spans="1:9" ht="57.75" x14ac:dyDescent="0.25">
      <c r="A57" s="165"/>
      <c r="B57">
        <v>39</v>
      </c>
      <c r="C57" s="112" t="s">
        <v>944</v>
      </c>
      <c r="D57" s="67"/>
      <c r="E57" s="67">
        <v>1</v>
      </c>
      <c r="F57" s="67"/>
      <c r="G57" s="67"/>
      <c r="H57" s="67"/>
      <c r="I57" s="67"/>
    </row>
    <row r="58" spans="1:9" ht="29.25" x14ac:dyDescent="0.25">
      <c r="A58" s="165"/>
      <c r="B58">
        <v>40</v>
      </c>
      <c r="C58" s="112" t="s">
        <v>945</v>
      </c>
      <c r="D58" s="67"/>
      <c r="E58" s="67">
        <v>1</v>
      </c>
      <c r="F58" s="67"/>
      <c r="G58" s="67"/>
      <c r="H58" s="67"/>
      <c r="I58" s="67"/>
    </row>
    <row r="59" spans="1:9" ht="29.25" x14ac:dyDescent="0.25">
      <c r="A59" s="165"/>
      <c r="B59">
        <v>41</v>
      </c>
      <c r="C59" s="112" t="s">
        <v>946</v>
      </c>
      <c r="D59" s="67"/>
      <c r="E59" s="67"/>
      <c r="F59" s="67"/>
      <c r="G59" s="67"/>
      <c r="H59" s="67"/>
      <c r="I59" s="67">
        <v>1</v>
      </c>
    </row>
    <row r="60" spans="1:9" ht="29.25" x14ac:dyDescent="0.25">
      <c r="A60" s="165"/>
      <c r="B60">
        <v>42</v>
      </c>
      <c r="C60" s="112" t="s">
        <v>947</v>
      </c>
      <c r="D60" s="67"/>
      <c r="E60" s="67"/>
      <c r="F60" s="67"/>
      <c r="G60" s="67"/>
      <c r="H60" s="67"/>
      <c r="I60" s="67">
        <v>1</v>
      </c>
    </row>
    <row r="61" spans="1:9" x14ac:dyDescent="0.25">
      <c r="A61" s="165"/>
      <c r="B61">
        <v>43</v>
      </c>
      <c r="C61" s="112" t="s">
        <v>948</v>
      </c>
      <c r="D61" s="67"/>
      <c r="E61" s="67"/>
      <c r="F61" s="67"/>
      <c r="G61" s="67">
        <v>1</v>
      </c>
      <c r="H61" s="67"/>
      <c r="I61" s="67"/>
    </row>
    <row r="62" spans="1:9" x14ac:dyDescent="0.25">
      <c r="A62" s="165"/>
      <c r="B62">
        <v>44</v>
      </c>
      <c r="C62" s="112" t="s">
        <v>949</v>
      </c>
      <c r="D62" s="67"/>
      <c r="E62" s="67"/>
      <c r="F62" s="67"/>
      <c r="G62" s="67">
        <v>1</v>
      </c>
      <c r="H62" s="67"/>
      <c r="I62" s="67"/>
    </row>
    <row r="63" spans="1:9" x14ac:dyDescent="0.25">
      <c r="A63" s="165"/>
      <c r="B63">
        <v>45</v>
      </c>
      <c r="C63" s="112" t="s">
        <v>950</v>
      </c>
      <c r="D63" s="67"/>
      <c r="E63" s="67"/>
      <c r="F63" s="67"/>
      <c r="G63" s="67"/>
      <c r="H63" s="67"/>
      <c r="I63" s="67">
        <v>1</v>
      </c>
    </row>
    <row r="64" spans="1:9" ht="29.25" x14ac:dyDescent="0.25">
      <c r="A64" s="165"/>
      <c r="B64">
        <v>46</v>
      </c>
      <c r="C64" s="112" t="s">
        <v>951</v>
      </c>
      <c r="D64" s="67"/>
      <c r="E64" s="67">
        <v>1</v>
      </c>
      <c r="F64" s="67"/>
      <c r="G64" s="67"/>
      <c r="H64" s="67"/>
      <c r="I64" s="67"/>
    </row>
    <row r="65" spans="1:9" ht="29.25" x14ac:dyDescent="0.25">
      <c r="A65" s="165"/>
      <c r="B65">
        <v>47</v>
      </c>
      <c r="C65" s="112" t="s">
        <v>952</v>
      </c>
      <c r="D65" s="67"/>
      <c r="E65" s="67">
        <v>1</v>
      </c>
      <c r="F65" s="67"/>
      <c r="G65" s="67"/>
      <c r="H65" s="67"/>
      <c r="I65" s="67"/>
    </row>
    <row r="66" spans="1:9" ht="42" customHeight="1" x14ac:dyDescent="0.25">
      <c r="A66" s="165"/>
      <c r="B66">
        <v>48</v>
      </c>
      <c r="C66" s="112" t="s">
        <v>953</v>
      </c>
      <c r="D66" s="67"/>
      <c r="E66" s="67"/>
      <c r="F66" s="67"/>
      <c r="G66" s="67"/>
      <c r="H66" s="67"/>
      <c r="I66" s="67">
        <v>1</v>
      </c>
    </row>
    <row r="67" spans="1:9" ht="14.25" customHeight="1" x14ac:dyDescent="0.25">
      <c r="A67" s="165"/>
      <c r="B67">
        <v>49</v>
      </c>
      <c r="C67" s="112" t="s">
        <v>936</v>
      </c>
      <c r="D67" s="67"/>
      <c r="E67" s="67"/>
      <c r="F67" s="67"/>
      <c r="G67" s="67">
        <v>1</v>
      </c>
      <c r="H67" s="67"/>
      <c r="I67" s="67"/>
    </row>
    <row r="68" spans="1:9" x14ac:dyDescent="0.25">
      <c r="A68" s="165"/>
      <c r="B68">
        <v>50</v>
      </c>
      <c r="C68" s="112" t="s">
        <v>954</v>
      </c>
      <c r="D68" s="67"/>
      <c r="E68" s="67"/>
      <c r="F68" s="67"/>
      <c r="G68" s="67"/>
      <c r="H68" s="67"/>
      <c r="I68" s="67">
        <v>1</v>
      </c>
    </row>
    <row r="69" spans="1:9" ht="29.25" x14ac:dyDescent="0.25">
      <c r="A69" s="165"/>
      <c r="B69">
        <v>51</v>
      </c>
      <c r="C69" s="112" t="s">
        <v>955</v>
      </c>
      <c r="D69" s="67"/>
      <c r="E69" s="67">
        <v>1</v>
      </c>
      <c r="F69" s="67"/>
      <c r="G69" s="67"/>
      <c r="H69" s="67"/>
      <c r="I69" s="67"/>
    </row>
    <row r="70" spans="1:9" ht="72" x14ac:dyDescent="0.25">
      <c r="A70" s="165"/>
      <c r="B70">
        <v>52</v>
      </c>
      <c r="C70" s="112" t="s">
        <v>956</v>
      </c>
      <c r="D70" s="67"/>
      <c r="E70" s="67">
        <v>1</v>
      </c>
      <c r="F70" s="67"/>
      <c r="G70" s="67"/>
      <c r="H70" s="67"/>
      <c r="I70" s="67"/>
    </row>
    <row r="71" spans="1:9" x14ac:dyDescent="0.25">
      <c r="A71" s="165"/>
      <c r="B71">
        <v>53</v>
      </c>
      <c r="C71" s="112" t="s">
        <v>1085</v>
      </c>
      <c r="D71" s="67"/>
      <c r="E71" s="67">
        <v>1</v>
      </c>
      <c r="F71" s="67"/>
      <c r="G71" s="67"/>
      <c r="H71" s="67"/>
      <c r="I71" s="67"/>
    </row>
    <row r="72" spans="1:9" x14ac:dyDescent="0.25">
      <c r="A72" s="165"/>
      <c r="B72">
        <v>54</v>
      </c>
      <c r="C72" s="112" t="s">
        <v>1086</v>
      </c>
      <c r="D72" s="67"/>
      <c r="E72" s="67"/>
      <c r="F72" s="67"/>
      <c r="G72" s="67"/>
      <c r="H72" s="67"/>
      <c r="I72" s="67">
        <v>1</v>
      </c>
    </row>
    <row r="73" spans="1:9" x14ac:dyDescent="0.25">
      <c r="A73" s="165"/>
      <c r="B73">
        <v>55</v>
      </c>
      <c r="C73" s="112" t="s">
        <v>957</v>
      </c>
      <c r="D73" s="67"/>
      <c r="E73" s="67"/>
      <c r="F73" s="67"/>
      <c r="G73" s="67"/>
      <c r="H73" s="67"/>
      <c r="I73" s="67">
        <v>1</v>
      </c>
    </row>
    <row r="74" spans="1:9" ht="29.25" x14ac:dyDescent="0.25">
      <c r="A74" s="165"/>
      <c r="B74">
        <v>56</v>
      </c>
      <c r="C74" s="112" t="s">
        <v>958</v>
      </c>
      <c r="D74" s="67"/>
      <c r="E74" s="67"/>
      <c r="F74" s="67"/>
      <c r="G74" s="67"/>
      <c r="H74" s="67"/>
      <c r="I74" s="67">
        <v>1</v>
      </c>
    </row>
    <row r="75" spans="1:9" x14ac:dyDescent="0.25">
      <c r="A75" s="165"/>
      <c r="B75">
        <v>57</v>
      </c>
      <c r="C75" s="112" t="s">
        <v>959</v>
      </c>
      <c r="D75" s="67"/>
      <c r="E75" s="67"/>
      <c r="F75" s="67"/>
      <c r="G75" s="67">
        <v>1</v>
      </c>
      <c r="H75" s="67"/>
      <c r="I75" s="67"/>
    </row>
    <row r="76" spans="1:9" x14ac:dyDescent="0.25">
      <c r="A76" s="165"/>
      <c r="B76">
        <v>58</v>
      </c>
      <c r="C76" s="112" t="s">
        <v>949</v>
      </c>
      <c r="D76" s="67"/>
      <c r="E76" s="67"/>
      <c r="F76" s="67"/>
      <c r="G76" s="67">
        <v>1</v>
      </c>
      <c r="H76" s="67"/>
      <c r="I76" s="67"/>
    </row>
    <row r="77" spans="1:9" x14ac:dyDescent="0.25">
      <c r="A77" s="165"/>
      <c r="B77">
        <v>59</v>
      </c>
      <c r="C77" s="112" t="s">
        <v>960</v>
      </c>
      <c r="D77" s="67"/>
      <c r="E77" s="67"/>
      <c r="F77" s="67"/>
      <c r="G77" s="67"/>
      <c r="H77" s="67"/>
      <c r="I77" s="67">
        <v>1</v>
      </c>
    </row>
    <row r="78" spans="1:9" ht="29.25" x14ac:dyDescent="0.25">
      <c r="A78" s="165"/>
      <c r="B78">
        <v>60</v>
      </c>
      <c r="C78" s="112" t="s">
        <v>961</v>
      </c>
      <c r="D78" s="67"/>
      <c r="E78" s="67"/>
      <c r="F78" s="67"/>
      <c r="G78" s="67"/>
      <c r="H78" s="67"/>
      <c r="I78" s="67">
        <v>1</v>
      </c>
    </row>
    <row r="79" spans="1:9" ht="29.25" x14ac:dyDescent="0.25">
      <c r="A79" s="165"/>
      <c r="B79">
        <v>61</v>
      </c>
      <c r="C79" s="112" t="s">
        <v>962</v>
      </c>
      <c r="D79" s="67"/>
      <c r="E79" s="67">
        <v>1</v>
      </c>
      <c r="F79" s="67"/>
      <c r="G79" s="67"/>
      <c r="H79" s="67"/>
      <c r="I79" s="67"/>
    </row>
    <row r="80" spans="1:9" ht="29.25" x14ac:dyDescent="0.25">
      <c r="A80" s="165"/>
      <c r="B80">
        <v>62</v>
      </c>
      <c r="C80" s="112" t="s">
        <v>963</v>
      </c>
      <c r="D80" s="67"/>
      <c r="E80" s="67">
        <v>1</v>
      </c>
      <c r="F80" s="67"/>
      <c r="G80" s="67"/>
      <c r="H80" s="67"/>
      <c r="I80" s="67"/>
    </row>
    <row r="81" spans="1:9" ht="29.25" x14ac:dyDescent="0.25">
      <c r="A81" s="165"/>
      <c r="B81">
        <v>63</v>
      </c>
      <c r="C81" s="112" t="s">
        <v>964</v>
      </c>
      <c r="D81" s="67"/>
      <c r="E81" s="67">
        <v>1</v>
      </c>
      <c r="F81" s="67"/>
      <c r="G81" s="67"/>
      <c r="H81" s="67"/>
      <c r="I81" s="67"/>
    </row>
    <row r="82" spans="1:9" ht="29.25" x14ac:dyDescent="0.25">
      <c r="A82" s="165"/>
      <c r="B82">
        <v>64</v>
      </c>
      <c r="C82" s="112" t="s">
        <v>965</v>
      </c>
      <c r="D82" s="67"/>
      <c r="E82" s="67"/>
      <c r="F82" s="67"/>
      <c r="G82" s="67"/>
      <c r="H82" s="67"/>
      <c r="I82" s="67">
        <v>1</v>
      </c>
    </row>
    <row r="83" spans="1:9" x14ac:dyDescent="0.25">
      <c r="A83" s="165"/>
      <c r="B83">
        <v>65</v>
      </c>
      <c r="C83" s="112" t="s">
        <v>966</v>
      </c>
      <c r="D83" s="67"/>
      <c r="E83" s="67"/>
      <c r="F83" s="67"/>
      <c r="G83" s="67">
        <v>1</v>
      </c>
      <c r="H83" s="67"/>
      <c r="I83" s="67"/>
    </row>
    <row r="84" spans="1:9" x14ac:dyDescent="0.25">
      <c r="A84" s="165"/>
      <c r="B84">
        <v>66</v>
      </c>
      <c r="C84" s="112" t="s">
        <v>967</v>
      </c>
      <c r="D84" s="67"/>
      <c r="E84" s="67"/>
      <c r="F84" s="67"/>
      <c r="G84" s="67"/>
      <c r="H84" s="67"/>
      <c r="I84" s="67">
        <v>1</v>
      </c>
    </row>
    <row r="85" spans="1:9" x14ac:dyDescent="0.25">
      <c r="A85" s="165"/>
      <c r="B85">
        <v>67</v>
      </c>
      <c r="C85" s="112" t="s">
        <v>968</v>
      </c>
      <c r="D85" s="67"/>
      <c r="E85" s="67">
        <v>1</v>
      </c>
      <c r="F85" s="67"/>
      <c r="G85" s="67"/>
      <c r="H85" s="67"/>
      <c r="I85" s="67"/>
    </row>
    <row r="86" spans="1:9" ht="43.5" x14ac:dyDescent="0.25">
      <c r="A86" s="165"/>
      <c r="B86">
        <v>68</v>
      </c>
      <c r="C86" s="112" t="s">
        <v>969</v>
      </c>
      <c r="D86" s="67"/>
      <c r="E86" s="67">
        <v>1</v>
      </c>
      <c r="F86" s="67"/>
      <c r="G86" s="67"/>
      <c r="H86" s="67"/>
      <c r="I86" s="67"/>
    </row>
    <row r="87" spans="1:9" ht="43.5" x14ac:dyDescent="0.25">
      <c r="A87" s="165"/>
      <c r="B87">
        <v>69</v>
      </c>
      <c r="C87" s="112" t="s">
        <v>970</v>
      </c>
      <c r="D87" s="67"/>
      <c r="E87" s="67">
        <v>1</v>
      </c>
      <c r="F87" s="67"/>
      <c r="G87" s="67"/>
      <c r="H87" s="67"/>
      <c r="I87" s="67"/>
    </row>
    <row r="88" spans="1:9" ht="29.25" x14ac:dyDescent="0.25">
      <c r="A88" s="165"/>
      <c r="B88">
        <v>70</v>
      </c>
      <c r="C88" s="112" t="s">
        <v>971</v>
      </c>
      <c r="D88" s="67"/>
      <c r="E88" s="67">
        <v>1</v>
      </c>
      <c r="F88" s="67"/>
      <c r="G88" s="67"/>
      <c r="H88" s="67"/>
      <c r="I88" s="67"/>
    </row>
    <row r="89" spans="1:9" ht="29.25" x14ac:dyDescent="0.25">
      <c r="A89" s="165"/>
      <c r="B89">
        <v>71</v>
      </c>
      <c r="C89" s="112" t="s">
        <v>972</v>
      </c>
      <c r="D89" s="67"/>
      <c r="E89" s="67"/>
      <c r="F89" s="67"/>
      <c r="G89" s="67"/>
      <c r="H89" s="67"/>
      <c r="I89" s="67">
        <v>1</v>
      </c>
    </row>
    <row r="90" spans="1:9" x14ac:dyDescent="0.25">
      <c r="A90" s="165"/>
      <c r="B90">
        <v>72</v>
      </c>
      <c r="C90" s="112" t="s">
        <v>973</v>
      </c>
      <c r="D90" s="67"/>
      <c r="E90" s="67"/>
      <c r="F90" s="67"/>
      <c r="G90" s="67"/>
      <c r="H90" s="67"/>
      <c r="I90" s="67">
        <v>1</v>
      </c>
    </row>
    <row r="91" spans="1:9" ht="38.25" x14ac:dyDescent="0.25">
      <c r="A91" s="164">
        <v>43939</v>
      </c>
      <c r="B91">
        <v>73</v>
      </c>
      <c r="C91" s="40" t="s">
        <v>143</v>
      </c>
      <c r="D91" s="67"/>
      <c r="E91" s="67"/>
      <c r="F91" s="67"/>
      <c r="G91" s="67"/>
      <c r="H91" s="67"/>
      <c r="I91" s="67">
        <v>1</v>
      </c>
    </row>
    <row r="92" spans="1:9" x14ac:dyDescent="0.25">
      <c r="A92" s="165"/>
      <c r="B92">
        <v>74</v>
      </c>
      <c r="C92" s="40" t="s">
        <v>974</v>
      </c>
      <c r="D92" s="67"/>
      <c r="E92" s="67"/>
      <c r="F92" s="67"/>
      <c r="G92" s="67">
        <v>1</v>
      </c>
      <c r="H92" s="67"/>
      <c r="I92" s="67"/>
    </row>
    <row r="93" spans="1:9" ht="25.5" x14ac:dyDescent="0.25">
      <c r="A93" s="165"/>
      <c r="B93">
        <v>75</v>
      </c>
      <c r="C93" s="40" t="s">
        <v>975</v>
      </c>
      <c r="D93" s="67"/>
      <c r="E93" s="67"/>
      <c r="F93" s="67"/>
      <c r="G93" s="67"/>
      <c r="H93" s="67"/>
      <c r="I93" s="67">
        <v>1</v>
      </c>
    </row>
    <row r="94" spans="1:9" ht="25.5" x14ac:dyDescent="0.25">
      <c r="A94" s="165"/>
      <c r="B94">
        <v>76</v>
      </c>
      <c r="C94" s="40" t="s">
        <v>976</v>
      </c>
      <c r="D94" s="67"/>
      <c r="E94" s="67"/>
      <c r="F94" s="67"/>
      <c r="G94" s="67"/>
      <c r="H94" s="67"/>
      <c r="I94" s="67">
        <v>1</v>
      </c>
    </row>
    <row r="95" spans="1:9" x14ac:dyDescent="0.25">
      <c r="A95" s="165"/>
      <c r="B95">
        <v>77</v>
      </c>
      <c r="C95" s="40" t="s">
        <v>977</v>
      </c>
      <c r="D95" s="67"/>
      <c r="E95" s="67">
        <v>1</v>
      </c>
      <c r="F95" s="67"/>
      <c r="G95" s="67"/>
      <c r="H95" s="67"/>
      <c r="I95" s="67"/>
    </row>
    <row r="96" spans="1:9" x14ac:dyDescent="0.25">
      <c r="A96" s="165"/>
      <c r="B96">
        <v>78</v>
      </c>
      <c r="C96" s="40" t="s">
        <v>928</v>
      </c>
      <c r="D96" s="67"/>
      <c r="E96" s="67"/>
      <c r="F96" s="67"/>
      <c r="G96" s="67"/>
      <c r="H96" s="67"/>
      <c r="I96" s="67">
        <v>1</v>
      </c>
    </row>
    <row r="97" spans="1:9" ht="25.5" x14ac:dyDescent="0.25">
      <c r="A97" s="165"/>
      <c r="B97">
        <v>79</v>
      </c>
      <c r="C97" s="40" t="s">
        <v>978</v>
      </c>
      <c r="D97" s="67"/>
      <c r="E97" s="67">
        <v>1</v>
      </c>
      <c r="F97" s="67"/>
      <c r="G97" s="67"/>
      <c r="H97" s="67"/>
      <c r="I97" s="67"/>
    </row>
    <row r="98" spans="1:9" x14ac:dyDescent="0.25">
      <c r="A98" s="165"/>
      <c r="B98">
        <v>80</v>
      </c>
      <c r="C98" s="40" t="s">
        <v>979</v>
      </c>
      <c r="D98" s="67"/>
      <c r="E98" s="67"/>
      <c r="F98" s="67"/>
      <c r="G98" s="67"/>
      <c r="H98" s="67"/>
      <c r="I98" s="67">
        <v>1</v>
      </c>
    </row>
    <row r="99" spans="1:9" x14ac:dyDescent="0.25">
      <c r="A99" s="165"/>
      <c r="B99">
        <v>81</v>
      </c>
      <c r="C99" s="40" t="s">
        <v>920</v>
      </c>
      <c r="D99" s="67"/>
      <c r="E99" s="67"/>
      <c r="F99" s="67"/>
      <c r="G99" s="67">
        <v>1</v>
      </c>
      <c r="H99" s="67"/>
      <c r="I99" s="67"/>
    </row>
    <row r="100" spans="1:9" x14ac:dyDescent="0.25">
      <c r="A100" s="165"/>
      <c r="B100">
        <v>82</v>
      </c>
      <c r="C100" s="40" t="s">
        <v>980</v>
      </c>
      <c r="D100" s="67"/>
      <c r="E100" s="67"/>
      <c r="F100" s="67"/>
      <c r="G100" s="67"/>
      <c r="H100" s="67"/>
      <c r="I100" s="67">
        <v>1</v>
      </c>
    </row>
    <row r="101" spans="1:9" ht="25.5" x14ac:dyDescent="0.25">
      <c r="A101" s="165"/>
      <c r="B101">
        <v>83</v>
      </c>
      <c r="C101" s="40" t="s">
        <v>981</v>
      </c>
      <c r="D101" s="67"/>
      <c r="E101" s="67">
        <v>1</v>
      </c>
      <c r="F101" s="67"/>
      <c r="G101" s="67"/>
      <c r="H101" s="67"/>
      <c r="I101" s="67"/>
    </row>
    <row r="102" spans="1:9" ht="25.5" x14ac:dyDescent="0.25">
      <c r="A102" s="165"/>
      <c r="B102">
        <v>84</v>
      </c>
      <c r="C102" s="40" t="s">
        <v>982</v>
      </c>
      <c r="D102" s="67"/>
      <c r="E102" s="67">
        <v>1</v>
      </c>
      <c r="F102" s="67"/>
      <c r="G102" s="67"/>
      <c r="H102" s="67"/>
      <c r="I102" s="67"/>
    </row>
    <row r="103" spans="1:9" ht="25.5" x14ac:dyDescent="0.25">
      <c r="A103" s="165"/>
      <c r="B103">
        <v>85</v>
      </c>
      <c r="C103" s="40" t="s">
        <v>983</v>
      </c>
      <c r="D103" s="67"/>
      <c r="E103" s="67">
        <v>1</v>
      </c>
      <c r="F103" s="67"/>
      <c r="G103" s="67"/>
      <c r="H103" s="67"/>
      <c r="I103" s="67"/>
    </row>
    <row r="104" spans="1:9" ht="25.5" x14ac:dyDescent="0.25">
      <c r="A104" s="165"/>
      <c r="B104">
        <v>86</v>
      </c>
      <c r="C104" s="40" t="s">
        <v>984</v>
      </c>
      <c r="D104" s="67"/>
      <c r="E104" s="67"/>
      <c r="F104" s="67"/>
      <c r="G104" s="67"/>
      <c r="H104" s="67"/>
      <c r="I104" s="67">
        <v>1</v>
      </c>
    </row>
    <row r="105" spans="1:9" x14ac:dyDescent="0.25">
      <c r="A105" s="165"/>
      <c r="B105">
        <v>87</v>
      </c>
      <c r="C105" s="40" t="s">
        <v>985</v>
      </c>
      <c r="D105" s="67"/>
      <c r="E105" s="67"/>
      <c r="F105" s="67"/>
      <c r="G105" s="67"/>
      <c r="H105" s="67"/>
      <c r="I105" s="67">
        <v>1</v>
      </c>
    </row>
    <row r="106" spans="1:9" x14ac:dyDescent="0.25">
      <c r="A106" s="165"/>
      <c r="B106">
        <v>88</v>
      </c>
      <c r="C106" s="40" t="s">
        <v>927</v>
      </c>
      <c r="D106" s="67"/>
      <c r="E106" s="67"/>
      <c r="F106" s="67"/>
      <c r="G106" s="67">
        <v>1</v>
      </c>
      <c r="H106" s="67"/>
      <c r="I106" s="67"/>
    </row>
    <row r="107" spans="1:9" x14ac:dyDescent="0.25">
      <c r="A107" s="165"/>
      <c r="B107">
        <v>89</v>
      </c>
      <c r="C107" s="40" t="s">
        <v>986</v>
      </c>
      <c r="D107" s="67"/>
      <c r="E107" s="67"/>
      <c r="F107" s="67"/>
      <c r="G107" s="67">
        <v>1</v>
      </c>
      <c r="H107" s="67"/>
      <c r="I107" s="67"/>
    </row>
    <row r="108" spans="1:9" x14ac:dyDescent="0.25">
      <c r="A108" s="165"/>
      <c r="B108">
        <v>90</v>
      </c>
      <c r="C108" s="40" t="s">
        <v>987</v>
      </c>
      <c r="D108" s="67"/>
      <c r="E108" s="67"/>
      <c r="F108" s="67"/>
      <c r="G108" s="67"/>
      <c r="H108" s="67"/>
      <c r="I108" s="67">
        <v>1</v>
      </c>
    </row>
    <row r="109" spans="1:9" x14ac:dyDescent="0.25">
      <c r="A109" s="165"/>
      <c r="B109">
        <v>91</v>
      </c>
      <c r="C109" s="40" t="s">
        <v>988</v>
      </c>
      <c r="D109" s="67"/>
      <c r="E109" s="67"/>
      <c r="F109" s="67"/>
      <c r="G109" s="67"/>
      <c r="H109" s="67"/>
      <c r="I109" s="67">
        <v>1</v>
      </c>
    </row>
    <row r="110" spans="1:9" x14ac:dyDescent="0.25">
      <c r="A110" s="165"/>
      <c r="B110">
        <v>92</v>
      </c>
      <c r="C110" s="40" t="s">
        <v>989</v>
      </c>
      <c r="D110" s="67"/>
      <c r="E110" s="67">
        <v>1</v>
      </c>
      <c r="F110" s="67"/>
      <c r="G110" s="67"/>
      <c r="H110" s="67"/>
      <c r="I110" s="67"/>
    </row>
    <row r="111" spans="1:9" x14ac:dyDescent="0.25">
      <c r="A111" s="165"/>
      <c r="B111">
        <v>93</v>
      </c>
      <c r="C111" s="40" t="s">
        <v>990</v>
      </c>
      <c r="D111" s="67"/>
      <c r="E111" s="67"/>
      <c r="F111" s="67"/>
      <c r="G111" s="67">
        <v>1</v>
      </c>
      <c r="H111" s="67"/>
      <c r="I111" s="67"/>
    </row>
    <row r="112" spans="1:9" x14ac:dyDescent="0.25">
      <c r="A112" s="165"/>
      <c r="B112">
        <v>94</v>
      </c>
      <c r="C112" s="40" t="s">
        <v>991</v>
      </c>
      <c r="D112" s="67"/>
      <c r="E112" s="67"/>
      <c r="F112" s="67"/>
      <c r="G112" s="67"/>
      <c r="H112" s="67"/>
      <c r="I112" s="67">
        <v>1</v>
      </c>
    </row>
    <row r="113" spans="1:9" ht="25.5" x14ac:dyDescent="0.25">
      <c r="A113" s="165"/>
      <c r="B113">
        <v>95</v>
      </c>
      <c r="C113" s="40" t="s">
        <v>992</v>
      </c>
      <c r="D113" s="67"/>
      <c r="E113" s="67"/>
      <c r="F113" s="67"/>
      <c r="G113" s="67"/>
      <c r="H113" s="67"/>
      <c r="I113" s="67">
        <v>1</v>
      </c>
    </row>
    <row r="114" spans="1:9" x14ac:dyDescent="0.25">
      <c r="A114" s="165"/>
      <c r="B114">
        <v>96</v>
      </c>
      <c r="C114" s="40" t="s">
        <v>993</v>
      </c>
      <c r="D114" s="67"/>
      <c r="E114" s="67">
        <v>1</v>
      </c>
      <c r="F114" s="67"/>
      <c r="G114" s="67"/>
      <c r="H114" s="67"/>
      <c r="I114" s="67"/>
    </row>
    <row r="115" spans="1:9" x14ac:dyDescent="0.25">
      <c r="A115" s="165"/>
      <c r="B115">
        <v>97</v>
      </c>
      <c r="C115" s="40" t="s">
        <v>994</v>
      </c>
      <c r="D115" s="67"/>
      <c r="E115" s="67"/>
      <c r="F115" s="67"/>
      <c r="G115" s="67"/>
      <c r="H115" s="67"/>
      <c r="I115" s="67">
        <v>1</v>
      </c>
    </row>
    <row r="116" spans="1:9" x14ac:dyDescent="0.25">
      <c r="A116" s="165"/>
      <c r="B116">
        <v>98</v>
      </c>
      <c r="C116" s="40" t="s">
        <v>995</v>
      </c>
      <c r="D116" s="67"/>
      <c r="E116" s="67"/>
      <c r="F116" s="67"/>
      <c r="G116" s="67">
        <v>1</v>
      </c>
      <c r="H116" s="67"/>
      <c r="I116" s="67"/>
    </row>
    <row r="117" spans="1:9" x14ac:dyDescent="0.25">
      <c r="A117" s="165"/>
      <c r="B117">
        <v>99</v>
      </c>
      <c r="C117" s="40" t="s">
        <v>996</v>
      </c>
      <c r="D117" s="67"/>
      <c r="E117" s="67"/>
      <c r="F117" s="67"/>
      <c r="G117" s="67">
        <v>1</v>
      </c>
      <c r="H117" s="67"/>
      <c r="I117" s="67"/>
    </row>
    <row r="118" spans="1:9" x14ac:dyDescent="0.25">
      <c r="A118" s="165"/>
      <c r="B118">
        <v>100</v>
      </c>
      <c r="C118" s="40" t="s">
        <v>997</v>
      </c>
      <c r="D118" s="67"/>
      <c r="E118" s="67"/>
      <c r="F118" s="67"/>
      <c r="G118" s="67"/>
      <c r="H118" s="67"/>
      <c r="I118" s="67">
        <v>1</v>
      </c>
    </row>
    <row r="119" spans="1:9" x14ac:dyDescent="0.25">
      <c r="A119" s="165"/>
      <c r="B119">
        <v>101</v>
      </c>
      <c r="C119" s="40" t="s">
        <v>998</v>
      </c>
      <c r="D119" s="67"/>
      <c r="E119" s="67">
        <v>1</v>
      </c>
      <c r="F119" s="67"/>
      <c r="G119" s="67"/>
      <c r="H119" s="67"/>
      <c r="I119" s="67"/>
    </row>
    <row r="120" spans="1:9" ht="25.5" x14ac:dyDescent="0.25">
      <c r="A120" s="165"/>
      <c r="B120">
        <v>102</v>
      </c>
      <c r="C120" s="40" t="s">
        <v>999</v>
      </c>
      <c r="D120" s="67"/>
      <c r="E120" s="67">
        <v>1</v>
      </c>
      <c r="F120" s="67"/>
      <c r="G120" s="67"/>
      <c r="H120" s="67"/>
      <c r="I120" s="67"/>
    </row>
    <row r="121" spans="1:9" ht="25.5" x14ac:dyDescent="0.25">
      <c r="A121" s="165"/>
      <c r="B121">
        <v>103</v>
      </c>
      <c r="C121" s="40" t="s">
        <v>1000</v>
      </c>
      <c r="D121" s="67"/>
      <c r="E121" s="67">
        <v>1</v>
      </c>
      <c r="F121" s="67"/>
      <c r="G121" s="67"/>
      <c r="H121" s="67"/>
      <c r="I121" s="67"/>
    </row>
    <row r="122" spans="1:9" ht="25.5" x14ac:dyDescent="0.25">
      <c r="A122" s="165"/>
      <c r="B122">
        <v>104</v>
      </c>
      <c r="C122" s="40" t="s">
        <v>1001</v>
      </c>
      <c r="D122" s="67"/>
      <c r="E122" s="67"/>
      <c r="F122" s="67"/>
      <c r="G122" s="67"/>
      <c r="H122" s="67"/>
      <c r="I122" s="67">
        <v>1</v>
      </c>
    </row>
    <row r="123" spans="1:9" ht="51" x14ac:dyDescent="0.25">
      <c r="A123" s="165"/>
      <c r="B123">
        <v>105</v>
      </c>
      <c r="C123" s="40" t="s">
        <v>1002</v>
      </c>
      <c r="D123" s="67"/>
      <c r="E123" s="67">
        <v>1</v>
      </c>
      <c r="F123" s="67"/>
      <c r="G123" s="67"/>
      <c r="H123" s="67"/>
      <c r="I123" s="67"/>
    </row>
    <row r="124" spans="1:9" ht="25.5" x14ac:dyDescent="0.25">
      <c r="A124" s="165"/>
      <c r="B124">
        <v>106</v>
      </c>
      <c r="C124" s="40" t="s">
        <v>1003</v>
      </c>
      <c r="D124" s="67"/>
      <c r="E124" s="67">
        <v>1</v>
      </c>
      <c r="F124" s="67"/>
      <c r="G124" s="67"/>
      <c r="H124" s="67"/>
      <c r="I124" s="67"/>
    </row>
    <row r="125" spans="1:9" ht="25.5" x14ac:dyDescent="0.25">
      <c r="A125" s="165"/>
      <c r="B125">
        <v>107</v>
      </c>
      <c r="C125" s="40" t="s">
        <v>1004</v>
      </c>
      <c r="D125" s="67"/>
      <c r="E125" s="67"/>
      <c r="F125" s="67"/>
      <c r="G125" s="67"/>
      <c r="H125" s="67"/>
      <c r="I125" s="67">
        <v>1</v>
      </c>
    </row>
    <row r="126" spans="1:9" x14ac:dyDescent="0.25">
      <c r="A126" s="165"/>
      <c r="B126">
        <v>108</v>
      </c>
      <c r="C126" s="40" t="s">
        <v>1005</v>
      </c>
      <c r="D126" s="67"/>
      <c r="E126" s="67"/>
      <c r="F126" s="67"/>
      <c r="G126" s="67"/>
      <c r="H126" s="67"/>
      <c r="I126" s="67">
        <v>1</v>
      </c>
    </row>
    <row r="127" spans="1:9" x14ac:dyDescent="0.25">
      <c r="A127" s="165"/>
      <c r="B127">
        <v>109</v>
      </c>
      <c r="C127" s="40" t="s">
        <v>1006</v>
      </c>
      <c r="D127" s="67"/>
      <c r="E127" s="67"/>
      <c r="F127" s="67"/>
      <c r="G127" s="67"/>
      <c r="H127" s="67"/>
      <c r="I127" s="67">
        <v>1</v>
      </c>
    </row>
    <row r="128" spans="1:9" x14ac:dyDescent="0.25">
      <c r="A128" s="165"/>
      <c r="B128">
        <v>110</v>
      </c>
      <c r="C128" s="40" t="s">
        <v>1007</v>
      </c>
      <c r="D128" s="67"/>
      <c r="E128" s="67"/>
      <c r="F128" s="67"/>
      <c r="G128" s="67">
        <v>1</v>
      </c>
      <c r="H128" s="67"/>
      <c r="I128" s="67"/>
    </row>
    <row r="129" spans="1:9" x14ac:dyDescent="0.25">
      <c r="A129" s="165"/>
      <c r="B129">
        <v>111</v>
      </c>
      <c r="C129" s="40" t="s">
        <v>1087</v>
      </c>
      <c r="D129" s="67"/>
      <c r="E129" s="67"/>
      <c r="F129" s="67"/>
      <c r="G129" s="67">
        <v>1</v>
      </c>
      <c r="H129" s="67"/>
      <c r="I129" s="67"/>
    </row>
    <row r="130" spans="1:9" ht="25.5" x14ac:dyDescent="0.25">
      <c r="A130" s="165"/>
      <c r="C130" s="40" t="s">
        <v>1088</v>
      </c>
      <c r="D130" s="67"/>
      <c r="E130" s="67">
        <v>1</v>
      </c>
      <c r="F130" s="67"/>
      <c r="G130" s="67"/>
      <c r="H130" s="67"/>
      <c r="I130" s="67"/>
    </row>
    <row r="131" spans="1:9" x14ac:dyDescent="0.25">
      <c r="A131" s="165"/>
      <c r="B131">
        <v>112</v>
      </c>
      <c r="C131" s="40" t="s">
        <v>1008</v>
      </c>
      <c r="D131" s="67"/>
      <c r="E131" s="67"/>
      <c r="F131" s="67"/>
      <c r="G131" s="67"/>
      <c r="H131" s="67"/>
      <c r="I131" s="67">
        <v>1</v>
      </c>
    </row>
    <row r="132" spans="1:9" x14ac:dyDescent="0.25">
      <c r="A132" s="165"/>
      <c r="B132">
        <v>113</v>
      </c>
      <c r="C132" s="40" t="s">
        <v>996</v>
      </c>
      <c r="D132" s="67"/>
      <c r="E132" s="67"/>
      <c r="F132" s="67"/>
      <c r="G132" s="67">
        <v>1</v>
      </c>
      <c r="H132" s="67"/>
      <c r="I132" s="67"/>
    </row>
    <row r="133" spans="1:9" x14ac:dyDescent="0.25">
      <c r="A133" s="165"/>
      <c r="B133">
        <v>114</v>
      </c>
      <c r="C133" s="40" t="s">
        <v>1009</v>
      </c>
      <c r="D133" s="67"/>
      <c r="E133" s="67"/>
      <c r="F133" s="67"/>
      <c r="G133" s="67"/>
      <c r="H133" s="67"/>
      <c r="I133" s="67">
        <v>1</v>
      </c>
    </row>
    <row r="134" spans="1:9" ht="25.5" x14ac:dyDescent="0.25">
      <c r="A134" s="165"/>
      <c r="B134">
        <v>115</v>
      </c>
      <c r="C134" s="40" t="s">
        <v>1010</v>
      </c>
      <c r="D134" s="67"/>
      <c r="E134" s="67">
        <v>1</v>
      </c>
      <c r="F134" s="67"/>
      <c r="G134" s="67"/>
      <c r="H134" s="67"/>
      <c r="I134" s="67"/>
    </row>
    <row r="135" spans="1:9" ht="38.25" x14ac:dyDescent="0.25">
      <c r="A135" s="165"/>
      <c r="B135">
        <v>116</v>
      </c>
      <c r="C135" s="40" t="s">
        <v>1011</v>
      </c>
      <c r="D135" s="67"/>
      <c r="E135" s="67"/>
      <c r="F135" s="67"/>
      <c r="G135" s="67"/>
      <c r="H135" s="67"/>
      <c r="I135" s="67">
        <v>1</v>
      </c>
    </row>
    <row r="136" spans="1:9" x14ac:dyDescent="0.25">
      <c r="A136" s="165"/>
      <c r="B136">
        <v>117</v>
      </c>
      <c r="C136" s="40" t="s">
        <v>966</v>
      </c>
      <c r="D136" s="67"/>
      <c r="E136" s="67"/>
      <c r="F136" s="67"/>
      <c r="G136" s="67">
        <v>1</v>
      </c>
      <c r="H136" s="67"/>
      <c r="I136" s="67"/>
    </row>
    <row r="137" spans="1:9" x14ac:dyDescent="0.25">
      <c r="A137" s="165"/>
      <c r="B137">
        <v>118</v>
      </c>
      <c r="C137" s="40" t="s">
        <v>1012</v>
      </c>
      <c r="D137" s="67"/>
      <c r="E137" s="67"/>
      <c r="F137" s="67"/>
      <c r="G137" s="67"/>
      <c r="H137" s="67"/>
      <c r="I137" s="67">
        <v>1</v>
      </c>
    </row>
    <row r="138" spans="1:9" ht="25.5" x14ac:dyDescent="0.25">
      <c r="A138" s="165"/>
      <c r="B138">
        <v>119</v>
      </c>
      <c r="C138" s="40" t="s">
        <v>1013</v>
      </c>
      <c r="D138" s="67"/>
      <c r="E138" s="67"/>
      <c r="F138" s="67"/>
      <c r="G138" s="67"/>
      <c r="H138" s="67"/>
      <c r="I138" s="67">
        <v>1</v>
      </c>
    </row>
    <row r="139" spans="1:9" ht="25.5" x14ac:dyDescent="0.25">
      <c r="A139" s="165"/>
      <c r="B139">
        <v>120</v>
      </c>
      <c r="C139" s="40" t="s">
        <v>1014</v>
      </c>
      <c r="D139" s="67"/>
      <c r="E139" s="67"/>
      <c r="F139" s="67"/>
      <c r="G139" s="67"/>
      <c r="H139" s="67"/>
      <c r="I139" s="67">
        <v>1</v>
      </c>
    </row>
    <row r="140" spans="1:9" ht="25.5" x14ac:dyDescent="0.25">
      <c r="A140" s="165"/>
      <c r="B140">
        <v>121</v>
      </c>
      <c r="C140" s="40" t="s">
        <v>1015</v>
      </c>
      <c r="D140" s="67"/>
      <c r="E140" s="67">
        <v>1</v>
      </c>
      <c r="F140" s="67"/>
      <c r="G140" s="67"/>
      <c r="H140" s="67"/>
      <c r="I140" s="67"/>
    </row>
    <row r="141" spans="1:9" x14ac:dyDescent="0.25">
      <c r="A141" s="165"/>
      <c r="B141">
        <v>122</v>
      </c>
      <c r="C141" s="40" t="s">
        <v>1016</v>
      </c>
      <c r="D141" s="67"/>
      <c r="E141" s="67"/>
      <c r="F141" s="67"/>
      <c r="G141" s="67"/>
      <c r="H141" s="67"/>
      <c r="I141" s="67">
        <v>1</v>
      </c>
    </row>
    <row r="142" spans="1:9" x14ac:dyDescent="0.25">
      <c r="A142" s="165"/>
      <c r="B142">
        <v>123</v>
      </c>
      <c r="C142" s="40" t="s">
        <v>1017</v>
      </c>
      <c r="D142" s="67"/>
      <c r="E142" s="67"/>
      <c r="F142" s="67"/>
      <c r="G142" s="67"/>
      <c r="H142" s="67"/>
      <c r="I142" s="67">
        <v>1</v>
      </c>
    </row>
    <row r="143" spans="1:9" ht="25.5" x14ac:dyDescent="0.25">
      <c r="A143" s="165"/>
      <c r="B143">
        <v>124</v>
      </c>
      <c r="C143" s="40" t="s">
        <v>1018</v>
      </c>
      <c r="D143" s="67"/>
      <c r="E143" s="67"/>
      <c r="F143" s="67"/>
      <c r="G143" s="67"/>
      <c r="H143" s="67"/>
      <c r="I143" s="67">
        <v>1</v>
      </c>
    </row>
    <row r="144" spans="1:9" ht="25.5" x14ac:dyDescent="0.25">
      <c r="A144" s="165"/>
      <c r="B144">
        <v>125</v>
      </c>
      <c r="C144" s="40" t="s">
        <v>1019</v>
      </c>
      <c r="D144" s="67"/>
      <c r="E144" s="67"/>
      <c r="F144" s="67"/>
      <c r="G144" s="67"/>
      <c r="H144" s="67"/>
      <c r="I144" s="67">
        <v>1</v>
      </c>
    </row>
    <row r="145" spans="1:9" ht="25.5" x14ac:dyDescent="0.25">
      <c r="A145" s="165"/>
      <c r="B145">
        <v>126</v>
      </c>
      <c r="C145" s="40" t="s">
        <v>1020</v>
      </c>
      <c r="D145" s="67"/>
      <c r="E145" s="67"/>
      <c r="F145" s="67"/>
      <c r="G145" s="67"/>
      <c r="H145" s="67"/>
      <c r="I145" s="67">
        <v>1</v>
      </c>
    </row>
    <row r="146" spans="1:9" ht="38.25" x14ac:dyDescent="0.25">
      <c r="A146" s="165"/>
      <c r="B146">
        <v>127</v>
      </c>
      <c r="C146" s="40" t="s">
        <v>1022</v>
      </c>
      <c r="D146" s="67"/>
      <c r="E146" s="67"/>
      <c r="F146" s="67"/>
      <c r="G146" s="67"/>
      <c r="H146" s="67"/>
      <c r="I146" s="67">
        <v>1</v>
      </c>
    </row>
    <row r="147" spans="1:9" x14ac:dyDescent="0.25">
      <c r="A147" s="165"/>
      <c r="B147">
        <v>128</v>
      </c>
      <c r="C147" s="40" t="s">
        <v>1021</v>
      </c>
      <c r="D147" s="67"/>
      <c r="E147" s="67"/>
      <c r="F147" s="67"/>
      <c r="G147" s="67">
        <v>1</v>
      </c>
      <c r="H147" s="67"/>
      <c r="I147" s="67"/>
    </row>
    <row r="148" spans="1:9" x14ac:dyDescent="0.25">
      <c r="A148" s="165"/>
      <c r="B148">
        <v>129</v>
      </c>
      <c r="C148" s="40" t="s">
        <v>1024</v>
      </c>
      <c r="D148" s="67"/>
      <c r="E148" s="67"/>
      <c r="F148" s="67"/>
      <c r="G148" s="67">
        <v>1</v>
      </c>
      <c r="H148" s="67"/>
      <c r="I148" s="67"/>
    </row>
    <row r="149" spans="1:9" x14ac:dyDescent="0.25">
      <c r="A149" s="165"/>
      <c r="B149">
        <v>130</v>
      </c>
      <c r="C149" s="40" t="s">
        <v>1023</v>
      </c>
      <c r="D149" s="117"/>
      <c r="E149" s="67"/>
      <c r="F149" s="67"/>
      <c r="G149" s="67"/>
      <c r="H149" s="67"/>
      <c r="I149" s="67">
        <v>1</v>
      </c>
    </row>
    <row r="150" spans="1:9" ht="20.25" customHeight="1" x14ac:dyDescent="0.25">
      <c r="A150" s="164">
        <v>43945</v>
      </c>
      <c r="B150">
        <v>131</v>
      </c>
      <c r="C150" s="114" t="s">
        <v>1025</v>
      </c>
      <c r="D150" s="118"/>
      <c r="E150" s="67"/>
      <c r="F150" s="67"/>
      <c r="G150" s="67">
        <v>1</v>
      </c>
      <c r="H150" s="67"/>
      <c r="I150" s="67"/>
    </row>
    <row r="151" spans="1:9" ht="17.25" customHeight="1" x14ac:dyDescent="0.25">
      <c r="A151" s="165"/>
      <c r="B151">
        <v>132</v>
      </c>
      <c r="C151" s="114" t="s">
        <v>1026</v>
      </c>
      <c r="D151" s="118"/>
      <c r="E151" s="67"/>
      <c r="F151" s="67"/>
      <c r="G151" s="67"/>
      <c r="H151" s="67"/>
      <c r="I151" s="67">
        <v>1</v>
      </c>
    </row>
    <row r="152" spans="1:9" ht="19.5" customHeight="1" x14ac:dyDescent="0.25">
      <c r="A152" s="165"/>
      <c r="B152">
        <v>133</v>
      </c>
      <c r="C152" s="114" t="s">
        <v>1027</v>
      </c>
      <c r="D152" s="118"/>
      <c r="E152" s="67">
        <v>1</v>
      </c>
      <c r="F152" s="67"/>
      <c r="G152" s="67"/>
      <c r="H152" s="67"/>
      <c r="I152" s="67"/>
    </row>
    <row r="153" spans="1:9" ht="17.25" customHeight="1" x14ac:dyDescent="0.25">
      <c r="A153" s="165"/>
      <c r="B153">
        <v>134</v>
      </c>
      <c r="C153" s="114" t="s">
        <v>1028</v>
      </c>
      <c r="D153" s="118"/>
      <c r="E153" s="67"/>
      <c r="F153" s="67"/>
      <c r="G153" s="67"/>
      <c r="H153" s="67"/>
      <c r="I153" s="67">
        <v>1</v>
      </c>
    </row>
    <row r="154" spans="1:9" ht="54" customHeight="1" x14ac:dyDescent="0.25">
      <c r="A154" s="165"/>
      <c r="B154">
        <v>135</v>
      </c>
      <c r="C154" s="114" t="s">
        <v>164</v>
      </c>
      <c r="D154" s="118"/>
      <c r="E154" s="67"/>
      <c r="F154" s="67"/>
      <c r="G154" s="67"/>
      <c r="H154" s="67"/>
      <c r="I154" s="67">
        <v>1</v>
      </c>
    </row>
    <row r="155" spans="1:9" ht="20.25" customHeight="1" x14ac:dyDescent="0.25">
      <c r="A155" s="165"/>
      <c r="B155">
        <v>136</v>
      </c>
      <c r="C155" s="114" t="s">
        <v>1029</v>
      </c>
      <c r="D155" s="118"/>
      <c r="E155" s="67"/>
      <c r="F155" s="67"/>
      <c r="G155" s="67"/>
      <c r="H155" s="67"/>
      <c r="I155" s="67">
        <v>1</v>
      </c>
    </row>
    <row r="156" spans="1:9" ht="15.75" customHeight="1" x14ac:dyDescent="0.25">
      <c r="A156" s="165"/>
      <c r="B156">
        <v>137</v>
      </c>
      <c r="C156" s="114" t="s">
        <v>1030</v>
      </c>
      <c r="D156" s="118"/>
      <c r="E156" s="67"/>
      <c r="F156" s="67"/>
      <c r="G156" s="67"/>
      <c r="H156" s="67"/>
      <c r="I156" s="67">
        <v>1</v>
      </c>
    </row>
    <row r="157" spans="1:9" ht="31.5" customHeight="1" x14ac:dyDescent="0.25">
      <c r="A157" s="165"/>
      <c r="B157">
        <v>138</v>
      </c>
      <c r="C157" s="114" t="s">
        <v>1031</v>
      </c>
      <c r="D157" s="118"/>
      <c r="E157" s="67">
        <v>1</v>
      </c>
      <c r="F157" s="67"/>
      <c r="G157" s="67"/>
      <c r="H157" s="67"/>
      <c r="I157" s="67"/>
    </row>
    <row r="158" spans="1:9" ht="30.75" customHeight="1" x14ac:dyDescent="0.25">
      <c r="A158" s="165"/>
      <c r="B158">
        <v>139</v>
      </c>
      <c r="C158" s="114" t="s">
        <v>1032</v>
      </c>
      <c r="D158" s="118"/>
      <c r="E158" s="67"/>
      <c r="F158" s="67"/>
      <c r="G158" s="67"/>
      <c r="H158" s="67"/>
      <c r="I158" s="67">
        <v>1</v>
      </c>
    </row>
    <row r="159" spans="1:9" ht="19.5" customHeight="1" x14ac:dyDescent="0.25">
      <c r="A159" s="165"/>
      <c r="B159">
        <v>140</v>
      </c>
      <c r="C159" s="114" t="s">
        <v>1033</v>
      </c>
      <c r="D159" s="118"/>
      <c r="E159" s="67"/>
      <c r="F159" s="67"/>
      <c r="G159" s="67"/>
      <c r="H159" s="67"/>
      <c r="I159" s="67">
        <v>1</v>
      </c>
    </row>
    <row r="160" spans="1:9" ht="33" customHeight="1" x14ac:dyDescent="0.25">
      <c r="A160" s="165"/>
      <c r="B160">
        <v>141</v>
      </c>
      <c r="C160" s="114" t="s">
        <v>1034</v>
      </c>
      <c r="D160" s="118"/>
      <c r="E160" s="67"/>
      <c r="F160" s="67"/>
      <c r="G160" s="67"/>
      <c r="H160" s="67"/>
      <c r="I160" s="67">
        <v>1</v>
      </c>
    </row>
    <row r="161" spans="1:9" ht="39" customHeight="1" x14ac:dyDescent="0.25">
      <c r="A161" s="165"/>
      <c r="B161">
        <v>142</v>
      </c>
      <c r="C161" s="114" t="s">
        <v>1035</v>
      </c>
      <c r="D161" s="119"/>
      <c r="E161" s="67"/>
      <c r="F161" s="67"/>
      <c r="G161" s="67"/>
      <c r="H161" s="67"/>
      <c r="I161" s="67">
        <v>1</v>
      </c>
    </row>
    <row r="162" spans="1:9" ht="33" customHeight="1" x14ac:dyDescent="0.25">
      <c r="A162" s="165"/>
      <c r="B162">
        <v>143</v>
      </c>
      <c r="C162" s="114" t="s">
        <v>1036</v>
      </c>
      <c r="D162" s="119"/>
      <c r="E162" s="67"/>
      <c r="F162" s="67"/>
      <c r="G162" s="67"/>
      <c r="H162" s="67"/>
      <c r="I162" s="67">
        <v>1</v>
      </c>
    </row>
    <row r="163" spans="1:9" ht="18" customHeight="1" x14ac:dyDescent="0.25">
      <c r="A163" s="165"/>
      <c r="B163">
        <v>144</v>
      </c>
      <c r="C163" s="114" t="s">
        <v>1037</v>
      </c>
      <c r="D163" s="119"/>
      <c r="E163" s="67"/>
      <c r="F163" s="67"/>
      <c r="G163" s="67"/>
      <c r="H163" s="67"/>
      <c r="I163" s="67">
        <v>1</v>
      </c>
    </row>
    <row r="164" spans="1:9" ht="20.25" customHeight="1" x14ac:dyDescent="0.25">
      <c r="A164" s="165"/>
      <c r="B164">
        <v>145</v>
      </c>
      <c r="C164" s="114" t="s">
        <v>1038</v>
      </c>
      <c r="D164" s="119"/>
      <c r="E164" s="67"/>
      <c r="F164" s="67"/>
      <c r="G164" s="67">
        <v>1</v>
      </c>
      <c r="H164" s="67"/>
      <c r="I164" s="67"/>
    </row>
    <row r="165" spans="1:9" ht="20.25" customHeight="1" x14ac:dyDescent="0.25">
      <c r="A165" s="165"/>
      <c r="B165">
        <v>146</v>
      </c>
      <c r="C165" s="114" t="s">
        <v>1039</v>
      </c>
      <c r="D165" s="119"/>
      <c r="E165" s="67"/>
      <c r="F165" s="67"/>
      <c r="G165" s="67"/>
      <c r="H165" s="67"/>
      <c r="I165" s="67">
        <v>1</v>
      </c>
    </row>
    <row r="166" spans="1:9" ht="18" customHeight="1" x14ac:dyDescent="0.25">
      <c r="A166" s="165"/>
      <c r="B166">
        <v>147</v>
      </c>
      <c r="C166" s="114" t="s">
        <v>1040</v>
      </c>
      <c r="D166" s="119"/>
      <c r="E166" s="67">
        <v>1</v>
      </c>
      <c r="F166" s="67"/>
      <c r="G166" s="67"/>
      <c r="H166" s="67"/>
      <c r="I166" s="67"/>
    </row>
    <row r="167" spans="1:9" ht="35.25" customHeight="1" x14ac:dyDescent="0.25">
      <c r="A167" s="165"/>
      <c r="B167">
        <v>148</v>
      </c>
      <c r="C167" s="114" t="s">
        <v>1041</v>
      </c>
      <c r="D167" s="119"/>
      <c r="E167" s="67"/>
      <c r="F167" s="67"/>
      <c r="G167" s="67"/>
      <c r="H167" s="67"/>
      <c r="I167" s="67">
        <v>1</v>
      </c>
    </row>
    <row r="168" spans="1:9" ht="20.25" customHeight="1" x14ac:dyDescent="0.25">
      <c r="A168" s="165"/>
      <c r="B168">
        <v>149</v>
      </c>
      <c r="C168" s="114" t="s">
        <v>1042</v>
      </c>
      <c r="D168" s="119"/>
      <c r="E168" s="67"/>
      <c r="F168" s="67"/>
      <c r="G168" s="67">
        <v>1</v>
      </c>
      <c r="H168" s="67"/>
      <c r="I168" s="67"/>
    </row>
    <row r="169" spans="1:9" ht="35.25" customHeight="1" x14ac:dyDescent="0.25">
      <c r="A169" s="165"/>
      <c r="B169">
        <v>150</v>
      </c>
      <c r="C169" s="114" t="s">
        <v>1043</v>
      </c>
      <c r="D169" s="119"/>
      <c r="E169" s="67"/>
      <c r="F169" s="67"/>
      <c r="G169" s="67"/>
      <c r="H169" s="67">
        <v>1</v>
      </c>
      <c r="I169" s="67"/>
    </row>
    <row r="170" spans="1:9" ht="35.25" customHeight="1" x14ac:dyDescent="0.25">
      <c r="A170" s="165"/>
      <c r="B170">
        <v>151</v>
      </c>
      <c r="C170" s="114" t="s">
        <v>1044</v>
      </c>
      <c r="D170" s="119"/>
      <c r="E170" s="67">
        <v>1</v>
      </c>
      <c r="F170" s="67"/>
      <c r="G170" s="67"/>
      <c r="H170" s="67"/>
      <c r="I170" s="67"/>
    </row>
    <row r="171" spans="1:9" ht="35.25" customHeight="1" x14ac:dyDescent="0.25">
      <c r="A171" s="165"/>
      <c r="B171">
        <v>152</v>
      </c>
      <c r="C171" s="114" t="s">
        <v>1045</v>
      </c>
      <c r="D171" s="119"/>
      <c r="E171" s="67">
        <v>1</v>
      </c>
      <c r="F171" s="67"/>
      <c r="G171" s="67"/>
      <c r="H171" s="67"/>
      <c r="I171" s="67"/>
    </row>
    <row r="172" spans="1:9" ht="35.25" customHeight="1" x14ac:dyDescent="0.25">
      <c r="A172" s="165"/>
      <c r="B172">
        <v>153</v>
      </c>
      <c r="C172" s="114" t="s">
        <v>1046</v>
      </c>
      <c r="D172" s="119"/>
      <c r="E172" s="67">
        <v>1</v>
      </c>
      <c r="F172" s="67"/>
      <c r="G172" s="67"/>
      <c r="H172" s="67"/>
      <c r="I172" s="67"/>
    </row>
    <row r="173" spans="1:9" ht="35.25" customHeight="1" x14ac:dyDescent="0.25">
      <c r="A173" s="165"/>
      <c r="B173">
        <v>154</v>
      </c>
      <c r="C173" s="114" t="s">
        <v>1047</v>
      </c>
      <c r="D173" s="119"/>
      <c r="E173" s="67">
        <v>1</v>
      </c>
      <c r="F173" s="67"/>
      <c r="G173" s="67"/>
      <c r="H173" s="67"/>
      <c r="I173" s="67"/>
    </row>
    <row r="174" spans="1:9" ht="23.25" customHeight="1" x14ac:dyDescent="0.25">
      <c r="A174" s="165"/>
      <c r="B174">
        <v>155</v>
      </c>
      <c r="C174" s="114" t="s">
        <v>1048</v>
      </c>
      <c r="D174" s="119"/>
      <c r="E174" s="67">
        <v>1</v>
      </c>
      <c r="F174" s="67"/>
      <c r="G174" s="67"/>
      <c r="H174" s="67"/>
      <c r="I174" s="67"/>
    </row>
    <row r="175" spans="1:9" ht="15" customHeight="1" x14ac:dyDescent="0.25">
      <c r="A175" s="165"/>
      <c r="B175">
        <v>156</v>
      </c>
      <c r="C175" s="114" t="s">
        <v>1049</v>
      </c>
      <c r="D175" s="119"/>
      <c r="E175" s="67"/>
      <c r="F175" s="67"/>
      <c r="G175" s="67"/>
      <c r="H175" s="67"/>
      <c r="I175" s="67">
        <v>1</v>
      </c>
    </row>
    <row r="176" spans="1:9" ht="15" customHeight="1" x14ac:dyDescent="0.25">
      <c r="A176" s="165"/>
      <c r="B176">
        <v>157</v>
      </c>
      <c r="C176" s="114" t="s">
        <v>1050</v>
      </c>
      <c r="D176" s="119"/>
      <c r="E176" s="67"/>
      <c r="F176" s="67"/>
      <c r="G176" s="67">
        <v>1</v>
      </c>
      <c r="H176" s="67"/>
      <c r="I176" s="67"/>
    </row>
    <row r="177" spans="1:9" ht="15" customHeight="1" x14ac:dyDescent="0.25">
      <c r="A177" s="165"/>
      <c r="B177">
        <v>158</v>
      </c>
      <c r="C177" s="114" t="s">
        <v>941</v>
      </c>
      <c r="D177" s="119"/>
      <c r="E177" s="67"/>
      <c r="F177" s="67"/>
      <c r="G177" s="67">
        <v>1</v>
      </c>
      <c r="H177" s="67"/>
      <c r="I177" s="67"/>
    </row>
    <row r="178" spans="1:9" ht="15" customHeight="1" x14ac:dyDescent="0.25">
      <c r="A178" s="165"/>
      <c r="B178">
        <v>159</v>
      </c>
      <c r="C178" s="114" t="s">
        <v>1051</v>
      </c>
      <c r="D178" s="119"/>
      <c r="E178" s="67"/>
      <c r="F178" s="67"/>
      <c r="G178" s="67"/>
      <c r="H178" s="67"/>
      <c r="I178" s="67">
        <v>1</v>
      </c>
    </row>
    <row r="179" spans="1:9" ht="30.75" customHeight="1" x14ac:dyDescent="0.25">
      <c r="A179" s="165"/>
      <c r="B179">
        <v>160</v>
      </c>
      <c r="C179" s="114" t="s">
        <v>1052</v>
      </c>
      <c r="D179" s="119"/>
      <c r="E179" s="67">
        <v>1</v>
      </c>
      <c r="F179" s="67"/>
      <c r="G179" s="67"/>
      <c r="H179" s="67"/>
      <c r="I179" s="67"/>
    </row>
    <row r="180" spans="1:9" ht="19.5" customHeight="1" x14ac:dyDescent="0.25">
      <c r="A180" s="165"/>
      <c r="B180">
        <v>161</v>
      </c>
      <c r="C180" s="114" t="s">
        <v>1053</v>
      </c>
      <c r="D180" s="119"/>
      <c r="E180" s="67"/>
      <c r="F180" s="67"/>
      <c r="G180" s="67"/>
      <c r="H180" s="67"/>
      <c r="I180" s="67">
        <v>1</v>
      </c>
    </row>
    <row r="181" spans="1:9" ht="15" customHeight="1" x14ac:dyDescent="0.25">
      <c r="A181" s="165"/>
      <c r="B181">
        <v>162</v>
      </c>
      <c r="C181" s="114" t="s">
        <v>1054</v>
      </c>
      <c r="D181" s="119"/>
      <c r="E181" s="67"/>
      <c r="F181" s="67"/>
      <c r="G181" s="67"/>
      <c r="H181" s="67"/>
      <c r="I181" s="67">
        <v>1</v>
      </c>
    </row>
    <row r="182" spans="1:9" ht="15" customHeight="1" x14ac:dyDescent="0.25">
      <c r="A182" s="165"/>
      <c r="B182">
        <v>163</v>
      </c>
      <c r="C182" s="114" t="s">
        <v>927</v>
      </c>
      <c r="D182" s="119"/>
      <c r="E182" s="67"/>
      <c r="F182" s="67"/>
      <c r="G182" s="67">
        <v>1</v>
      </c>
      <c r="H182" s="67"/>
      <c r="I182" s="67"/>
    </row>
    <row r="183" spans="1:9" ht="15" customHeight="1" x14ac:dyDescent="0.25">
      <c r="A183" s="165"/>
      <c r="B183">
        <v>164</v>
      </c>
      <c r="C183" s="114" t="s">
        <v>1055</v>
      </c>
      <c r="D183" s="119"/>
      <c r="E183" s="67"/>
      <c r="F183" s="67"/>
      <c r="G183" s="67">
        <v>1</v>
      </c>
      <c r="H183" s="67"/>
      <c r="I183" s="67"/>
    </row>
    <row r="184" spans="1:9" ht="27.75" customHeight="1" x14ac:dyDescent="0.25">
      <c r="A184" s="165"/>
      <c r="B184">
        <v>165</v>
      </c>
      <c r="C184" s="114" t="s">
        <v>1056</v>
      </c>
      <c r="D184" s="119"/>
      <c r="E184" s="67"/>
      <c r="F184" s="67"/>
      <c r="G184" s="67"/>
      <c r="H184" s="67"/>
      <c r="I184" s="67">
        <v>1</v>
      </c>
    </row>
    <row r="185" spans="1:9" ht="30.75" customHeight="1" x14ac:dyDescent="0.25">
      <c r="A185" s="165"/>
      <c r="B185">
        <v>166</v>
      </c>
      <c r="C185" s="114" t="s">
        <v>1057</v>
      </c>
      <c r="D185" s="119"/>
      <c r="E185" s="67">
        <v>1</v>
      </c>
      <c r="F185" s="67"/>
      <c r="G185" s="67"/>
      <c r="H185" s="67"/>
      <c r="I185" s="67"/>
    </row>
    <row r="186" spans="1:9" ht="20.25" customHeight="1" x14ac:dyDescent="0.25">
      <c r="A186" s="165"/>
      <c r="B186">
        <v>167</v>
      </c>
      <c r="C186" s="114" t="s">
        <v>1058</v>
      </c>
      <c r="D186" s="119"/>
      <c r="E186" s="67"/>
      <c r="F186" s="67"/>
      <c r="G186" s="67">
        <v>1</v>
      </c>
      <c r="H186" s="67"/>
      <c r="I186" s="67"/>
    </row>
    <row r="187" spans="1:9" ht="30.75" customHeight="1" x14ac:dyDescent="0.25">
      <c r="A187" s="165"/>
      <c r="B187">
        <v>168</v>
      </c>
      <c r="C187" s="114" t="s">
        <v>1059</v>
      </c>
      <c r="D187" s="119"/>
      <c r="E187" s="67">
        <v>1</v>
      </c>
      <c r="F187" s="67"/>
      <c r="G187" s="67"/>
      <c r="H187" s="67"/>
      <c r="I187" s="67"/>
    </row>
    <row r="188" spans="1:9" ht="30.75" customHeight="1" x14ac:dyDescent="0.25">
      <c r="A188" s="165"/>
      <c r="B188">
        <v>169</v>
      </c>
      <c r="C188" s="114" t="s">
        <v>1060</v>
      </c>
      <c r="D188" s="119"/>
      <c r="E188" s="67">
        <v>1</v>
      </c>
      <c r="F188" s="67"/>
      <c r="G188" s="67"/>
      <c r="H188" s="67"/>
      <c r="I188" s="67"/>
    </row>
    <row r="189" spans="1:9" ht="30.75" customHeight="1" x14ac:dyDescent="0.25">
      <c r="A189" s="165"/>
      <c r="B189">
        <v>170</v>
      </c>
      <c r="C189" s="114" t="s">
        <v>1061</v>
      </c>
      <c r="D189" s="119"/>
      <c r="E189" s="67"/>
      <c r="F189" s="67"/>
      <c r="G189" s="67"/>
      <c r="H189" s="67"/>
      <c r="I189" s="67">
        <v>1</v>
      </c>
    </row>
    <row r="190" spans="1:9" ht="18" customHeight="1" x14ac:dyDescent="0.25">
      <c r="A190" s="165"/>
      <c r="B190">
        <v>171</v>
      </c>
      <c r="C190" s="114" t="s">
        <v>1062</v>
      </c>
      <c r="D190" s="119"/>
      <c r="E190" s="67"/>
      <c r="F190" s="67"/>
      <c r="G190" s="67"/>
      <c r="H190" s="67"/>
      <c r="I190" s="67">
        <v>1</v>
      </c>
    </row>
    <row r="191" spans="1:9" ht="29.25" customHeight="1" x14ac:dyDescent="0.25">
      <c r="A191" s="165"/>
      <c r="B191">
        <v>172</v>
      </c>
      <c r="C191" s="114" t="s">
        <v>1063</v>
      </c>
      <c r="D191" s="119"/>
      <c r="E191" s="67"/>
      <c r="F191" s="67"/>
      <c r="G191" s="67"/>
      <c r="H191" s="67"/>
      <c r="I191" s="67">
        <v>1</v>
      </c>
    </row>
    <row r="192" spans="1:9" ht="19.5" customHeight="1" x14ac:dyDescent="0.25">
      <c r="A192" s="165"/>
      <c r="B192">
        <v>173</v>
      </c>
      <c r="C192" s="114" t="s">
        <v>1064</v>
      </c>
      <c r="D192" s="119"/>
      <c r="E192" s="67"/>
      <c r="F192" s="67"/>
      <c r="G192" s="67">
        <v>1</v>
      </c>
      <c r="H192" s="67"/>
      <c r="I192" s="67"/>
    </row>
    <row r="193" spans="1:9" ht="20.25" customHeight="1" x14ac:dyDescent="0.25">
      <c r="A193" s="165"/>
      <c r="B193">
        <v>174</v>
      </c>
      <c r="C193" s="114" t="s">
        <v>920</v>
      </c>
      <c r="D193" s="119"/>
      <c r="E193" s="67"/>
      <c r="F193" s="67"/>
      <c r="G193" s="67">
        <v>1</v>
      </c>
      <c r="H193" s="67"/>
      <c r="I193" s="67"/>
    </row>
    <row r="194" spans="1:9" ht="21" customHeight="1" x14ac:dyDescent="0.25">
      <c r="A194" s="165"/>
      <c r="B194">
        <v>175</v>
      </c>
      <c r="C194" s="114" t="s">
        <v>1065</v>
      </c>
      <c r="D194" s="119"/>
      <c r="E194" s="67"/>
      <c r="F194" s="67"/>
      <c r="G194" s="67"/>
      <c r="H194" s="67"/>
      <c r="I194" s="67">
        <v>1</v>
      </c>
    </row>
    <row r="195" spans="1:9" ht="30.75" customHeight="1" x14ac:dyDescent="0.25">
      <c r="A195" s="165"/>
      <c r="B195">
        <v>176</v>
      </c>
      <c r="C195" s="114" t="s">
        <v>1066</v>
      </c>
      <c r="D195" s="119"/>
      <c r="E195" s="67">
        <v>1</v>
      </c>
      <c r="F195" s="67"/>
      <c r="G195" s="67"/>
      <c r="H195" s="67"/>
      <c r="I195" s="67"/>
    </row>
    <row r="196" spans="1:9" ht="30.75" customHeight="1" x14ac:dyDescent="0.25">
      <c r="A196" s="165"/>
      <c r="B196">
        <v>177</v>
      </c>
      <c r="C196" s="114" t="s">
        <v>1067</v>
      </c>
      <c r="D196" s="119"/>
      <c r="E196" s="67">
        <v>1</v>
      </c>
      <c r="F196" s="67"/>
      <c r="G196" s="67"/>
      <c r="H196" s="67"/>
      <c r="I196" s="67"/>
    </row>
    <row r="197" spans="1:9" ht="48.75" customHeight="1" x14ac:dyDescent="0.25">
      <c r="A197" s="165"/>
      <c r="B197">
        <v>178</v>
      </c>
      <c r="C197" s="114" t="s">
        <v>1068</v>
      </c>
      <c r="D197" s="119"/>
      <c r="E197" s="67"/>
      <c r="F197" s="67"/>
      <c r="G197" s="67"/>
      <c r="H197" s="67"/>
      <c r="I197" s="67">
        <v>1</v>
      </c>
    </row>
    <row r="198" spans="1:9" ht="15" customHeight="1" x14ac:dyDescent="0.25">
      <c r="A198" s="165"/>
      <c r="B198">
        <v>179</v>
      </c>
      <c r="C198" s="114" t="s">
        <v>948</v>
      </c>
      <c r="D198" s="119"/>
      <c r="E198" s="67"/>
      <c r="F198" s="67"/>
      <c r="G198" s="67">
        <v>1</v>
      </c>
      <c r="H198" s="67"/>
      <c r="I198" s="67"/>
    </row>
    <row r="199" spans="1:9" ht="15" customHeight="1" x14ac:dyDescent="0.25">
      <c r="A199" s="165"/>
      <c r="B199">
        <v>180</v>
      </c>
      <c r="C199" s="114" t="s">
        <v>949</v>
      </c>
      <c r="D199" s="119"/>
      <c r="E199" s="67"/>
      <c r="F199" s="67"/>
      <c r="G199" s="67">
        <v>1</v>
      </c>
      <c r="H199" s="67"/>
      <c r="I199" s="67"/>
    </row>
    <row r="200" spans="1:9" ht="20.25" customHeight="1" x14ac:dyDescent="0.25">
      <c r="A200" s="165"/>
      <c r="B200">
        <v>181</v>
      </c>
      <c r="C200" s="114" t="s">
        <v>1069</v>
      </c>
      <c r="D200" s="119"/>
      <c r="E200" s="67"/>
      <c r="F200" s="67"/>
      <c r="G200" s="67"/>
      <c r="H200" s="67"/>
      <c r="I200" s="67">
        <v>1</v>
      </c>
    </row>
    <row r="201" spans="1:9" ht="15" customHeight="1" x14ac:dyDescent="0.25">
      <c r="A201" s="165"/>
      <c r="B201">
        <v>182</v>
      </c>
      <c r="C201" s="114" t="s">
        <v>1070</v>
      </c>
      <c r="D201" s="119"/>
      <c r="E201" s="67">
        <v>1</v>
      </c>
      <c r="F201" s="67"/>
      <c r="G201" s="67"/>
      <c r="H201" s="67"/>
      <c r="I201" s="67"/>
    </row>
    <row r="202" spans="1:9" ht="29.25" customHeight="1" x14ac:dyDescent="0.25">
      <c r="A202" s="165"/>
      <c r="B202">
        <v>183</v>
      </c>
      <c r="C202" s="114" t="s">
        <v>1071</v>
      </c>
      <c r="D202" s="119"/>
      <c r="E202" s="67">
        <v>1</v>
      </c>
      <c r="F202" s="67"/>
      <c r="G202" s="67"/>
      <c r="H202" s="67"/>
      <c r="I202" s="67"/>
    </row>
    <row r="203" spans="1:9" ht="29.25" customHeight="1" x14ac:dyDescent="0.25">
      <c r="A203" s="165"/>
      <c r="B203">
        <v>184</v>
      </c>
      <c r="C203" s="114" t="s">
        <v>1072</v>
      </c>
      <c r="D203" s="119"/>
      <c r="E203" s="67"/>
      <c r="F203" s="67"/>
      <c r="G203" s="67"/>
      <c r="H203" s="67"/>
      <c r="I203" s="67">
        <v>1</v>
      </c>
    </row>
    <row r="204" spans="1:9" ht="15" customHeight="1" x14ac:dyDescent="0.25">
      <c r="A204" s="165"/>
      <c r="B204">
        <v>185</v>
      </c>
      <c r="C204" s="114" t="s">
        <v>1073</v>
      </c>
      <c r="D204" s="119"/>
      <c r="E204" s="67"/>
      <c r="F204" s="67"/>
      <c r="G204" s="67"/>
      <c r="H204" s="67"/>
      <c r="I204" s="67">
        <v>1</v>
      </c>
    </row>
    <row r="205" spans="1:9" ht="15" customHeight="1" x14ac:dyDescent="0.25">
      <c r="A205" s="165"/>
      <c r="B205">
        <v>186</v>
      </c>
      <c r="C205" s="114" t="s">
        <v>1074</v>
      </c>
      <c r="D205" s="119"/>
      <c r="E205" s="67"/>
      <c r="F205" s="67"/>
      <c r="G205" s="67">
        <v>1</v>
      </c>
      <c r="H205" s="67"/>
      <c r="I205" s="67"/>
    </row>
    <row r="206" spans="1:9" ht="15" customHeight="1" x14ac:dyDescent="0.25">
      <c r="A206" s="165"/>
      <c r="B206">
        <v>187</v>
      </c>
      <c r="C206" s="114" t="s">
        <v>1075</v>
      </c>
      <c r="D206" s="119"/>
      <c r="E206" s="67"/>
      <c r="F206" s="67"/>
      <c r="G206" s="67"/>
      <c r="H206" s="67"/>
      <c r="I206" s="67">
        <v>1</v>
      </c>
    </row>
    <row r="207" spans="1:9" ht="28.5" customHeight="1" x14ac:dyDescent="0.25">
      <c r="A207" s="165"/>
      <c r="B207">
        <v>188</v>
      </c>
      <c r="C207" s="114" t="s">
        <v>1076</v>
      </c>
      <c r="D207" s="119"/>
      <c r="E207" s="67"/>
      <c r="F207" s="67"/>
      <c r="G207" s="67"/>
      <c r="H207" s="67"/>
      <c r="I207" s="67">
        <v>1</v>
      </c>
    </row>
    <row r="208" spans="1:9" ht="15" customHeight="1" x14ac:dyDescent="0.25">
      <c r="A208" s="165"/>
      <c r="B208">
        <v>189</v>
      </c>
      <c r="C208" s="114" t="s">
        <v>1077</v>
      </c>
      <c r="D208" s="119"/>
      <c r="E208" s="67"/>
      <c r="F208" s="67"/>
      <c r="G208" s="67"/>
      <c r="H208" s="67"/>
      <c r="I208" s="67">
        <v>1</v>
      </c>
    </row>
    <row r="209" spans="1:9" ht="28.5" x14ac:dyDescent="0.25">
      <c r="A209" s="165"/>
      <c r="B209">
        <v>190</v>
      </c>
      <c r="C209" s="114" t="s">
        <v>1078</v>
      </c>
      <c r="D209" s="67"/>
      <c r="E209" s="67">
        <v>1</v>
      </c>
      <c r="F209" s="67"/>
      <c r="G209" s="67"/>
      <c r="H209" s="67"/>
      <c r="I209" s="67"/>
    </row>
    <row r="210" spans="1:9" x14ac:dyDescent="0.25">
      <c r="C210" s="114"/>
      <c r="E210" s="69">
        <f>SUM(E19:E209)</f>
        <v>56</v>
      </c>
      <c r="F210" s="69">
        <f t="shared" ref="F210:I210" si="0">SUM(F19:F209)</f>
        <v>0</v>
      </c>
      <c r="G210" s="69">
        <f t="shared" si="0"/>
        <v>41</v>
      </c>
      <c r="H210" s="69">
        <f t="shared" si="0"/>
        <v>3</v>
      </c>
      <c r="I210" s="69">
        <f t="shared" si="0"/>
        <v>91</v>
      </c>
    </row>
    <row r="211" spans="1:9" x14ac:dyDescent="0.25">
      <c r="C211" s="114"/>
      <c r="E211" s="120">
        <f>E210/190*100</f>
        <v>29.473684210526311</v>
      </c>
      <c r="F211" s="120">
        <f t="shared" ref="F211:I211" si="1">F210/190*100</f>
        <v>0</v>
      </c>
      <c r="G211" s="120">
        <f t="shared" si="1"/>
        <v>21.578947368421055</v>
      </c>
      <c r="H211" s="120">
        <f t="shared" si="1"/>
        <v>1.5789473684210527</v>
      </c>
      <c r="I211" s="120">
        <f t="shared" si="1"/>
        <v>47.89473684210526</v>
      </c>
    </row>
  </sheetData>
  <mergeCells count="23">
    <mergeCell ref="O13:O14"/>
    <mergeCell ref="A19:A90"/>
    <mergeCell ref="I13:I14"/>
    <mergeCell ref="A1:A3"/>
    <mergeCell ref="B1:B3"/>
    <mergeCell ref="C1:AR1"/>
    <mergeCell ref="C2:C3"/>
    <mergeCell ref="E2:AR2"/>
    <mergeCell ref="B10:B12"/>
    <mergeCell ref="B13:B16"/>
    <mergeCell ref="E13:E14"/>
    <mergeCell ref="F13:F14"/>
    <mergeCell ref="G13:G14"/>
    <mergeCell ref="H13:H14"/>
    <mergeCell ref="P13:P14"/>
    <mergeCell ref="Q13:Q14"/>
    <mergeCell ref="A150:A209"/>
    <mergeCell ref="A91:A149"/>
    <mergeCell ref="L13:L14"/>
    <mergeCell ref="M13:M14"/>
    <mergeCell ref="N13:N14"/>
    <mergeCell ref="J13:J14"/>
    <mergeCell ref="K13:K14"/>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opLeftCell="A9" workbookViewId="0">
      <selection activeCell="I22" sqref="I22:M22"/>
    </sheetView>
  </sheetViews>
  <sheetFormatPr defaultRowHeight="15" x14ac:dyDescent="0.25"/>
  <cols>
    <col min="1" max="1" width="9.5703125" bestFit="1" customWidth="1"/>
    <col min="3" max="3" width="43.28515625" style="76" customWidth="1"/>
    <col min="4" max="4" width="20.5703125" customWidth="1"/>
    <col min="5" max="5" width="15.42578125" customWidth="1"/>
    <col min="6" max="6" width="20.140625" customWidth="1"/>
  </cols>
  <sheetData>
    <row r="1" spans="1:8" x14ac:dyDescent="0.25">
      <c r="D1" t="s">
        <v>843</v>
      </c>
      <c r="E1" t="s">
        <v>844</v>
      </c>
    </row>
    <row r="2" spans="1:8" x14ac:dyDescent="0.25">
      <c r="A2" s="164">
        <v>43923</v>
      </c>
      <c r="B2">
        <v>1</v>
      </c>
      <c r="C2" s="75" t="s">
        <v>288</v>
      </c>
      <c r="D2" t="s">
        <v>229</v>
      </c>
      <c r="E2" t="s">
        <v>248</v>
      </c>
    </row>
    <row r="3" spans="1:8" x14ac:dyDescent="0.25">
      <c r="A3" s="165"/>
      <c r="B3">
        <v>2</v>
      </c>
      <c r="C3" s="75" t="s">
        <v>289</v>
      </c>
      <c r="D3" t="s">
        <v>264</v>
      </c>
      <c r="E3" t="s">
        <v>845</v>
      </c>
    </row>
    <row r="4" spans="1:8" ht="24" customHeight="1" x14ac:dyDescent="0.25">
      <c r="A4" s="165"/>
      <c r="B4">
        <v>3</v>
      </c>
      <c r="C4" s="75" t="s">
        <v>290</v>
      </c>
      <c r="D4" t="s">
        <v>264</v>
      </c>
      <c r="E4" t="s">
        <v>845</v>
      </c>
      <c r="F4" t="s">
        <v>229</v>
      </c>
      <c r="G4">
        <f>COUNTIF(D2:D68,"salam")</f>
        <v>5</v>
      </c>
    </row>
    <row r="5" spans="1:8" ht="24" customHeight="1" x14ac:dyDescent="0.25">
      <c r="A5" s="165"/>
      <c r="B5">
        <v>4</v>
      </c>
      <c r="C5" s="75" t="s">
        <v>291</v>
      </c>
      <c r="D5" t="s">
        <v>222</v>
      </c>
      <c r="E5" t="s">
        <v>845</v>
      </c>
      <c r="F5" t="s">
        <v>264</v>
      </c>
      <c r="G5">
        <f>COUNTIF($D$2:$D$70,"informasi")</f>
        <v>11</v>
      </c>
    </row>
    <row r="6" spans="1:8" x14ac:dyDescent="0.25">
      <c r="A6" s="165"/>
      <c r="B6">
        <v>5</v>
      </c>
      <c r="C6" s="75" t="s">
        <v>292</v>
      </c>
      <c r="D6" t="s">
        <v>222</v>
      </c>
      <c r="E6" t="s">
        <v>845</v>
      </c>
      <c r="F6" t="s">
        <v>222</v>
      </c>
      <c r="G6">
        <f>COUNTIF($D$2:$D$70,"instruksi")</f>
        <v>13</v>
      </c>
    </row>
    <row r="7" spans="1:8" ht="26.25" x14ac:dyDescent="0.25">
      <c r="A7" s="165"/>
      <c r="B7">
        <v>6</v>
      </c>
      <c r="C7" s="74" t="s">
        <v>293</v>
      </c>
      <c r="D7" t="s">
        <v>222</v>
      </c>
      <c r="E7" t="s">
        <v>845</v>
      </c>
      <c r="F7" t="s">
        <v>841</v>
      </c>
      <c r="G7">
        <f>COUNTIF($D$2:$D$70,"penjelasan/ jawaban")</f>
        <v>3</v>
      </c>
    </row>
    <row r="8" spans="1:8" x14ac:dyDescent="0.25">
      <c r="A8" s="165"/>
      <c r="B8">
        <v>7</v>
      </c>
      <c r="C8" s="76" t="s">
        <v>294</v>
      </c>
      <c r="D8" t="s">
        <v>222</v>
      </c>
      <c r="E8" t="s">
        <v>845</v>
      </c>
      <c r="F8" t="s">
        <v>215</v>
      </c>
      <c r="G8">
        <f>COUNTIF($D$2:$D$70,"peringatan")</f>
        <v>5</v>
      </c>
    </row>
    <row r="9" spans="1:8" x14ac:dyDescent="0.25">
      <c r="A9" s="165"/>
      <c r="B9">
        <v>8</v>
      </c>
      <c r="C9" s="76" t="s">
        <v>295</v>
      </c>
      <c r="D9" t="s">
        <v>222</v>
      </c>
      <c r="E9" t="s">
        <v>845</v>
      </c>
      <c r="F9" t="s">
        <v>794</v>
      </c>
      <c r="G9">
        <f>COUNTIF($D$2:$D$70,"informasi/ peringatan")</f>
        <v>0</v>
      </c>
    </row>
    <row r="10" spans="1:8" x14ac:dyDescent="0.25">
      <c r="A10" s="165"/>
      <c r="B10">
        <v>9</v>
      </c>
      <c r="C10" s="76" t="s">
        <v>296</v>
      </c>
      <c r="D10" t="s">
        <v>264</v>
      </c>
      <c r="E10" t="s">
        <v>845</v>
      </c>
    </row>
    <row r="11" spans="1:8" x14ac:dyDescent="0.25">
      <c r="A11" s="165"/>
      <c r="B11">
        <v>10</v>
      </c>
      <c r="C11" s="76" t="s">
        <v>297</v>
      </c>
      <c r="D11" t="s">
        <v>222</v>
      </c>
      <c r="E11" t="s">
        <v>845</v>
      </c>
    </row>
    <row r="12" spans="1:8" x14ac:dyDescent="0.25">
      <c r="A12" s="165"/>
      <c r="B12">
        <v>11</v>
      </c>
      <c r="C12" s="75" t="s">
        <v>298</v>
      </c>
      <c r="D12" t="s">
        <v>793</v>
      </c>
      <c r="E12" t="s">
        <v>845</v>
      </c>
    </row>
    <row r="13" spans="1:8" x14ac:dyDescent="0.25">
      <c r="A13" s="165"/>
      <c r="B13">
        <v>12</v>
      </c>
      <c r="C13" s="75" t="s">
        <v>299</v>
      </c>
      <c r="D13" t="s">
        <v>793</v>
      </c>
      <c r="E13" t="s">
        <v>845</v>
      </c>
    </row>
    <row r="14" spans="1:8" x14ac:dyDescent="0.25">
      <c r="A14" s="164">
        <v>43926</v>
      </c>
      <c r="B14">
        <v>13</v>
      </c>
      <c r="C14" s="75" t="s">
        <v>300</v>
      </c>
      <c r="D14" t="s">
        <v>229</v>
      </c>
      <c r="E14" t="s">
        <v>248</v>
      </c>
      <c r="F14" s="105" t="s">
        <v>248</v>
      </c>
      <c r="G14" s="105">
        <f>COUNTIF($E$1:$E$68,"sosial")</f>
        <v>6</v>
      </c>
      <c r="H14" s="99">
        <f>G14/67*100</f>
        <v>8.9552238805970141</v>
      </c>
    </row>
    <row r="15" spans="1:8" ht="25.5" x14ac:dyDescent="0.25">
      <c r="A15" s="165"/>
      <c r="B15">
        <v>14</v>
      </c>
      <c r="C15" s="75" t="s">
        <v>301</v>
      </c>
      <c r="D15" t="s">
        <v>215</v>
      </c>
      <c r="E15" t="s">
        <v>845</v>
      </c>
      <c r="F15" s="105" t="s">
        <v>845</v>
      </c>
      <c r="G15" s="105">
        <f>COUNTIF($E$1:$E$68,"prosedural")</f>
        <v>48</v>
      </c>
      <c r="H15" s="99">
        <f t="shared" ref="H15:H17" si="0">G15/67*100</f>
        <v>71.641791044776113</v>
      </c>
    </row>
    <row r="16" spans="1:8" x14ac:dyDescent="0.25">
      <c r="A16" s="164">
        <v>43930</v>
      </c>
      <c r="B16">
        <v>15</v>
      </c>
      <c r="C16" s="75" t="s">
        <v>288</v>
      </c>
      <c r="D16" t="s">
        <v>229</v>
      </c>
      <c r="E16" t="s">
        <v>248</v>
      </c>
      <c r="F16" s="105" t="s">
        <v>850</v>
      </c>
      <c r="G16" s="105">
        <f>COUNTIF($E$1:$E$68,"ekspository")</f>
        <v>13</v>
      </c>
      <c r="H16" s="99">
        <f t="shared" si="0"/>
        <v>19.402985074626866</v>
      </c>
    </row>
    <row r="17" spans="1:13" x14ac:dyDescent="0.25">
      <c r="A17" s="165"/>
      <c r="B17">
        <v>16</v>
      </c>
      <c r="C17" s="75" t="s">
        <v>302</v>
      </c>
      <c r="D17" t="s">
        <v>264</v>
      </c>
      <c r="E17" t="s">
        <v>845</v>
      </c>
      <c r="F17" s="105" t="s">
        <v>846</v>
      </c>
      <c r="G17" s="105">
        <f>COUNTIF($E$1:$E$68,"eksplanatori")</f>
        <v>0</v>
      </c>
      <c r="H17" s="99">
        <f t="shared" si="0"/>
        <v>0</v>
      </c>
    </row>
    <row r="18" spans="1:13" ht="25.5" x14ac:dyDescent="0.25">
      <c r="A18" s="165"/>
      <c r="B18">
        <v>17</v>
      </c>
      <c r="C18" s="75" t="s">
        <v>303</v>
      </c>
      <c r="D18" t="s">
        <v>264</v>
      </c>
      <c r="E18" t="s">
        <v>845</v>
      </c>
      <c r="F18" s="105" t="s">
        <v>851</v>
      </c>
      <c r="H18" s="99">
        <v>0</v>
      </c>
    </row>
    <row r="19" spans="1:13" x14ac:dyDescent="0.25">
      <c r="A19" s="165"/>
      <c r="B19">
        <v>18</v>
      </c>
      <c r="C19" s="75" t="s">
        <v>304</v>
      </c>
      <c r="D19" t="s">
        <v>264</v>
      </c>
      <c r="E19" t="s">
        <v>845</v>
      </c>
      <c r="G19">
        <f>SUM(G14:G16)</f>
        <v>67</v>
      </c>
    </row>
    <row r="20" spans="1:13" x14ac:dyDescent="0.25">
      <c r="A20" s="165"/>
      <c r="B20">
        <v>19</v>
      </c>
      <c r="C20" s="75" t="s">
        <v>305</v>
      </c>
      <c r="D20" t="s">
        <v>222</v>
      </c>
      <c r="E20" t="s">
        <v>845</v>
      </c>
    </row>
    <row r="21" spans="1:13" x14ac:dyDescent="0.25">
      <c r="A21" s="165"/>
      <c r="B21">
        <v>20</v>
      </c>
      <c r="C21" s="75" t="s">
        <v>107</v>
      </c>
      <c r="D21" t="s">
        <v>793</v>
      </c>
      <c r="E21" t="s">
        <v>845</v>
      </c>
    </row>
    <row r="22" spans="1:13" x14ac:dyDescent="0.25">
      <c r="A22" s="164">
        <v>43931</v>
      </c>
      <c r="B22">
        <v>21</v>
      </c>
      <c r="C22" s="77" t="s">
        <v>269</v>
      </c>
      <c r="D22" t="s">
        <v>229</v>
      </c>
      <c r="E22" t="s">
        <v>248</v>
      </c>
      <c r="I22">
        <v>19.402985074626866</v>
      </c>
      <c r="J22">
        <v>0</v>
      </c>
      <c r="K22">
        <v>8.9552238805970141</v>
      </c>
      <c r="L22">
        <v>71.641791044776113</v>
      </c>
      <c r="M22">
        <v>0</v>
      </c>
    </row>
    <row r="23" spans="1:13" ht="25.5" x14ac:dyDescent="0.25">
      <c r="A23" s="165"/>
      <c r="B23">
        <v>22</v>
      </c>
      <c r="C23" s="77" t="s">
        <v>306</v>
      </c>
      <c r="D23" t="s">
        <v>215</v>
      </c>
      <c r="E23" t="s">
        <v>845</v>
      </c>
    </row>
    <row r="24" spans="1:13" x14ac:dyDescent="0.25">
      <c r="A24" s="165"/>
      <c r="B24">
        <v>23</v>
      </c>
      <c r="C24" s="77" t="s">
        <v>307</v>
      </c>
      <c r="D24" t="s">
        <v>264</v>
      </c>
      <c r="E24" t="s">
        <v>845</v>
      </c>
    </row>
    <row r="25" spans="1:13" x14ac:dyDescent="0.25">
      <c r="A25" s="164">
        <v>43937</v>
      </c>
      <c r="B25">
        <v>24</v>
      </c>
      <c r="C25" s="75" t="s">
        <v>288</v>
      </c>
      <c r="D25" t="s">
        <v>229</v>
      </c>
      <c r="E25" t="s">
        <v>248</v>
      </c>
    </row>
    <row r="26" spans="1:13" x14ac:dyDescent="0.25">
      <c r="A26" s="165"/>
      <c r="B26">
        <v>25</v>
      </c>
      <c r="C26" s="75" t="s">
        <v>308</v>
      </c>
      <c r="D26" t="s">
        <v>264</v>
      </c>
      <c r="E26" t="s">
        <v>845</v>
      </c>
    </row>
    <row r="27" spans="1:13" x14ac:dyDescent="0.25">
      <c r="A27" s="165"/>
      <c r="B27">
        <v>26</v>
      </c>
      <c r="C27" s="75" t="s">
        <v>309</v>
      </c>
      <c r="D27" t="s">
        <v>264</v>
      </c>
      <c r="E27" t="s">
        <v>850</v>
      </c>
    </row>
    <row r="28" spans="1:13" ht="25.5" x14ac:dyDescent="0.25">
      <c r="A28" s="165"/>
      <c r="B28">
        <v>27</v>
      </c>
      <c r="C28" s="75" t="s">
        <v>310</v>
      </c>
      <c r="D28" t="s">
        <v>842</v>
      </c>
      <c r="E28" t="s">
        <v>850</v>
      </c>
    </row>
    <row r="29" spans="1:13" x14ac:dyDescent="0.25">
      <c r="A29" s="165"/>
      <c r="B29">
        <v>28</v>
      </c>
      <c r="C29" s="75" t="s">
        <v>311</v>
      </c>
      <c r="D29" t="s">
        <v>264</v>
      </c>
      <c r="E29" t="s">
        <v>850</v>
      </c>
    </row>
    <row r="30" spans="1:13" x14ac:dyDescent="0.25">
      <c r="A30" s="165"/>
      <c r="B30">
        <v>29</v>
      </c>
      <c r="C30" s="75" t="s">
        <v>312</v>
      </c>
      <c r="D30" t="s">
        <v>264</v>
      </c>
      <c r="E30" t="s">
        <v>845</v>
      </c>
    </row>
    <row r="31" spans="1:13" x14ac:dyDescent="0.25">
      <c r="A31" s="165"/>
      <c r="B31">
        <v>30</v>
      </c>
      <c r="C31" s="75" t="s">
        <v>313</v>
      </c>
      <c r="D31" t="s">
        <v>222</v>
      </c>
      <c r="E31" t="s">
        <v>845</v>
      </c>
    </row>
    <row r="32" spans="1:13" ht="16.5" customHeight="1" x14ac:dyDescent="0.25">
      <c r="A32" s="165"/>
      <c r="B32">
        <v>31</v>
      </c>
      <c r="C32" s="75" t="s">
        <v>316</v>
      </c>
      <c r="D32" t="s">
        <v>215</v>
      </c>
      <c r="E32" t="s">
        <v>845</v>
      </c>
    </row>
    <row r="33" spans="1:5" ht="25.5" x14ac:dyDescent="0.25">
      <c r="A33" s="165"/>
      <c r="B33">
        <v>32</v>
      </c>
      <c r="C33" s="75" t="s">
        <v>314</v>
      </c>
      <c r="D33" t="s">
        <v>795</v>
      </c>
      <c r="E33" t="s">
        <v>845</v>
      </c>
    </row>
    <row r="34" spans="1:5" ht="18.75" customHeight="1" x14ac:dyDescent="0.25">
      <c r="A34" s="165"/>
      <c r="B34">
        <v>33</v>
      </c>
      <c r="C34" s="75" t="s">
        <v>315</v>
      </c>
      <c r="D34" t="s">
        <v>215</v>
      </c>
      <c r="E34" t="s">
        <v>845</v>
      </c>
    </row>
    <row r="35" spans="1:5" ht="51" x14ac:dyDescent="0.25">
      <c r="A35" s="165"/>
      <c r="B35">
        <v>34</v>
      </c>
      <c r="C35" s="75" t="s">
        <v>317</v>
      </c>
      <c r="D35" t="s">
        <v>222</v>
      </c>
      <c r="E35" t="s">
        <v>845</v>
      </c>
    </row>
    <row r="36" spans="1:5" ht="28.5" customHeight="1" x14ac:dyDescent="0.25">
      <c r="A36" s="165"/>
      <c r="B36">
        <v>35</v>
      </c>
      <c r="C36" s="75" t="s">
        <v>318</v>
      </c>
      <c r="D36" t="s">
        <v>796</v>
      </c>
      <c r="E36" t="s">
        <v>850</v>
      </c>
    </row>
    <row r="37" spans="1:5" ht="15.75" customHeight="1" x14ac:dyDescent="0.25">
      <c r="A37" s="165"/>
      <c r="B37">
        <v>36</v>
      </c>
      <c r="C37" s="75" t="s">
        <v>319</v>
      </c>
      <c r="D37" t="s">
        <v>222</v>
      </c>
      <c r="E37" t="s">
        <v>845</v>
      </c>
    </row>
    <row r="38" spans="1:5" ht="15" customHeight="1" x14ac:dyDescent="0.25">
      <c r="A38" s="165"/>
      <c r="B38">
        <v>37</v>
      </c>
      <c r="C38" s="75" t="s">
        <v>320</v>
      </c>
      <c r="D38" t="s">
        <v>222</v>
      </c>
      <c r="E38" t="s">
        <v>850</v>
      </c>
    </row>
    <row r="39" spans="1:5" ht="18.75" customHeight="1" x14ac:dyDescent="0.25">
      <c r="A39" s="165"/>
      <c r="B39">
        <v>38</v>
      </c>
      <c r="C39" s="75" t="s">
        <v>321</v>
      </c>
      <c r="D39" t="s">
        <v>222</v>
      </c>
      <c r="E39" t="s">
        <v>850</v>
      </c>
    </row>
    <row r="40" spans="1:5" x14ac:dyDescent="0.25">
      <c r="A40" s="165"/>
      <c r="B40">
        <v>39</v>
      </c>
      <c r="C40" s="75" t="s">
        <v>322</v>
      </c>
      <c r="D40" t="s">
        <v>222</v>
      </c>
      <c r="E40" t="s">
        <v>845</v>
      </c>
    </row>
    <row r="41" spans="1:5" ht="25.5" customHeight="1" x14ac:dyDescent="0.25">
      <c r="A41" s="165"/>
      <c r="B41">
        <v>40</v>
      </c>
      <c r="C41" s="75" t="s">
        <v>323</v>
      </c>
      <c r="D41" t="s">
        <v>795</v>
      </c>
      <c r="E41" t="s">
        <v>850</v>
      </c>
    </row>
    <row r="42" spans="1:5" ht="27.75" customHeight="1" x14ac:dyDescent="0.25">
      <c r="A42" s="165"/>
      <c r="B42">
        <v>41</v>
      </c>
      <c r="C42" s="75" t="s">
        <v>324</v>
      </c>
      <c r="D42" t="s">
        <v>215</v>
      </c>
      <c r="E42" t="s">
        <v>845</v>
      </c>
    </row>
    <row r="43" spans="1:5" ht="27.75" customHeight="1" x14ac:dyDescent="0.25">
      <c r="A43" s="165"/>
      <c r="B43">
        <v>42</v>
      </c>
      <c r="C43" s="75" t="s">
        <v>325</v>
      </c>
      <c r="E43" t="s">
        <v>850</v>
      </c>
    </row>
    <row r="44" spans="1:5" ht="14.25" customHeight="1" x14ac:dyDescent="0.25">
      <c r="A44" s="165"/>
      <c r="B44">
        <v>43</v>
      </c>
      <c r="C44" s="75" t="s">
        <v>326</v>
      </c>
      <c r="E44" t="s">
        <v>850</v>
      </c>
    </row>
    <row r="45" spans="1:5" ht="27.75" customHeight="1" x14ac:dyDescent="0.25">
      <c r="A45" s="165"/>
      <c r="B45">
        <v>44</v>
      </c>
      <c r="C45" s="75" t="s">
        <v>327</v>
      </c>
      <c r="E45" t="s">
        <v>850</v>
      </c>
    </row>
    <row r="46" spans="1:5" ht="15" customHeight="1" x14ac:dyDescent="0.25">
      <c r="A46" s="165"/>
      <c r="B46">
        <v>45</v>
      </c>
      <c r="C46" s="75" t="s">
        <v>328</v>
      </c>
      <c r="E46" t="s">
        <v>845</v>
      </c>
    </row>
    <row r="47" spans="1:5" ht="25.5" x14ac:dyDescent="0.25">
      <c r="A47" s="165"/>
      <c r="B47">
        <v>46</v>
      </c>
      <c r="C47" s="75" t="s">
        <v>329</v>
      </c>
      <c r="E47" t="s">
        <v>845</v>
      </c>
    </row>
    <row r="48" spans="1:5" ht="42" customHeight="1" x14ac:dyDescent="0.25">
      <c r="A48" s="165"/>
      <c r="B48">
        <v>47</v>
      </c>
      <c r="C48" s="75" t="s">
        <v>330</v>
      </c>
      <c r="E48" t="s">
        <v>850</v>
      </c>
    </row>
    <row r="49" spans="1:5" ht="25.5" x14ac:dyDescent="0.25">
      <c r="A49" s="165"/>
      <c r="B49">
        <v>48</v>
      </c>
      <c r="C49" s="75" t="s">
        <v>331</v>
      </c>
      <c r="E49" t="s">
        <v>850</v>
      </c>
    </row>
    <row r="50" spans="1:5" ht="15" customHeight="1" x14ac:dyDescent="0.25">
      <c r="A50" s="165"/>
      <c r="B50">
        <v>49</v>
      </c>
      <c r="C50" s="75" t="s">
        <v>332</v>
      </c>
      <c r="E50" t="s">
        <v>850</v>
      </c>
    </row>
    <row r="51" spans="1:5" ht="25.5" x14ac:dyDescent="0.25">
      <c r="A51" s="165"/>
      <c r="B51">
        <v>50</v>
      </c>
      <c r="C51" s="75" t="s">
        <v>333</v>
      </c>
      <c r="E51" t="s">
        <v>845</v>
      </c>
    </row>
    <row r="52" spans="1:5" ht="15" customHeight="1" x14ac:dyDescent="0.25">
      <c r="A52" s="165"/>
      <c r="B52">
        <v>51</v>
      </c>
      <c r="C52" s="75" t="s">
        <v>334</v>
      </c>
      <c r="E52" t="s">
        <v>845</v>
      </c>
    </row>
    <row r="53" spans="1:5" x14ac:dyDescent="0.25">
      <c r="A53" s="165"/>
      <c r="B53">
        <v>52</v>
      </c>
      <c r="C53" s="75" t="s">
        <v>335</v>
      </c>
      <c r="E53" t="s">
        <v>845</v>
      </c>
    </row>
    <row r="54" spans="1:5" ht="27" customHeight="1" x14ac:dyDescent="0.25">
      <c r="A54" s="165"/>
      <c r="B54">
        <v>53</v>
      </c>
      <c r="C54" s="75" t="s">
        <v>336</v>
      </c>
      <c r="E54" t="s">
        <v>845</v>
      </c>
    </row>
    <row r="55" spans="1:5" ht="25.5" x14ac:dyDescent="0.25">
      <c r="A55" s="165"/>
      <c r="B55">
        <v>54</v>
      </c>
      <c r="C55" s="75" t="s">
        <v>337</v>
      </c>
      <c r="E55" t="s">
        <v>845</v>
      </c>
    </row>
    <row r="56" spans="1:5" ht="38.25" x14ac:dyDescent="0.25">
      <c r="A56" s="164">
        <v>43944</v>
      </c>
      <c r="B56">
        <v>55</v>
      </c>
      <c r="C56" s="75" t="s">
        <v>345</v>
      </c>
      <c r="E56" t="s">
        <v>845</v>
      </c>
    </row>
    <row r="57" spans="1:5" ht="38.25" x14ac:dyDescent="0.25">
      <c r="A57" s="165"/>
      <c r="B57">
        <v>56</v>
      </c>
      <c r="C57" s="75" t="s">
        <v>346</v>
      </c>
      <c r="E57" t="s">
        <v>845</v>
      </c>
    </row>
    <row r="58" spans="1:5" ht="38.25" x14ac:dyDescent="0.25">
      <c r="A58" s="165"/>
      <c r="B58">
        <v>57</v>
      </c>
      <c r="C58" s="75" t="s">
        <v>342</v>
      </c>
      <c r="E58" t="s">
        <v>845</v>
      </c>
    </row>
    <row r="59" spans="1:5" ht="39" customHeight="1" x14ac:dyDescent="0.25">
      <c r="A59" s="165"/>
      <c r="B59">
        <v>58</v>
      </c>
      <c r="C59" s="75" t="s">
        <v>347</v>
      </c>
      <c r="E59" t="s">
        <v>845</v>
      </c>
    </row>
    <row r="60" spans="1:5" x14ac:dyDescent="0.25">
      <c r="A60" s="165"/>
      <c r="B60">
        <v>59</v>
      </c>
      <c r="C60" s="75" t="s">
        <v>348</v>
      </c>
      <c r="E60" t="s">
        <v>845</v>
      </c>
    </row>
    <row r="61" spans="1:5" ht="15" customHeight="1" x14ac:dyDescent="0.25">
      <c r="A61" s="164">
        <v>43951</v>
      </c>
      <c r="B61">
        <v>60</v>
      </c>
      <c r="C61" s="78" t="s">
        <v>338</v>
      </c>
      <c r="E61" t="s">
        <v>248</v>
      </c>
    </row>
    <row r="62" spans="1:5" x14ac:dyDescent="0.25">
      <c r="A62" s="165"/>
      <c r="B62">
        <v>61</v>
      </c>
      <c r="C62" s="78" t="s">
        <v>339</v>
      </c>
      <c r="E62" t="s">
        <v>845</v>
      </c>
    </row>
    <row r="63" spans="1:5" ht="28.5" customHeight="1" x14ac:dyDescent="0.25">
      <c r="A63" s="165"/>
      <c r="B63">
        <v>62</v>
      </c>
      <c r="C63" s="78" t="s">
        <v>340</v>
      </c>
      <c r="E63" t="s">
        <v>845</v>
      </c>
    </row>
    <row r="64" spans="1:5" ht="38.25" customHeight="1" x14ac:dyDescent="0.25">
      <c r="A64" s="165"/>
      <c r="B64">
        <v>63</v>
      </c>
      <c r="C64" s="78" t="s">
        <v>341</v>
      </c>
      <c r="E64" t="s">
        <v>845</v>
      </c>
    </row>
    <row r="65" spans="1:5" ht="27.75" customHeight="1" x14ac:dyDescent="0.25">
      <c r="A65" s="165"/>
      <c r="B65">
        <v>64</v>
      </c>
      <c r="C65" s="78" t="s">
        <v>342</v>
      </c>
      <c r="E65" t="s">
        <v>845</v>
      </c>
    </row>
    <row r="66" spans="1:5" ht="39" x14ac:dyDescent="0.25">
      <c r="A66" s="165"/>
      <c r="B66">
        <v>65</v>
      </c>
      <c r="C66" s="80" t="s">
        <v>343</v>
      </c>
      <c r="E66" t="s">
        <v>845</v>
      </c>
    </row>
    <row r="67" spans="1:5" x14ac:dyDescent="0.25">
      <c r="A67" s="165"/>
      <c r="B67">
        <v>66</v>
      </c>
      <c r="C67" s="79" t="s">
        <v>344</v>
      </c>
      <c r="E67" t="s">
        <v>845</v>
      </c>
    </row>
    <row r="68" spans="1:5" x14ac:dyDescent="0.25">
      <c r="B68">
        <v>67</v>
      </c>
      <c r="C68" s="75" t="s">
        <v>123</v>
      </c>
      <c r="E68" t="s">
        <v>845</v>
      </c>
    </row>
  </sheetData>
  <mergeCells count="7">
    <mergeCell ref="A14:A15"/>
    <mergeCell ref="A2:A13"/>
    <mergeCell ref="A25:A55"/>
    <mergeCell ref="A61:A67"/>
    <mergeCell ref="A56:A60"/>
    <mergeCell ref="A16:A21"/>
    <mergeCell ref="A22:A24"/>
  </mergeCell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3" workbookViewId="0">
      <selection activeCell="E41" sqref="E41:I41"/>
    </sheetView>
  </sheetViews>
  <sheetFormatPr defaultRowHeight="15" x14ac:dyDescent="0.25"/>
  <cols>
    <col min="1" max="1" width="9.5703125" bestFit="1" customWidth="1"/>
    <col min="2" max="2" width="6.85546875" customWidth="1"/>
    <col min="3" max="3" width="57.42578125" customWidth="1"/>
  </cols>
  <sheetData>
    <row r="1" spans="1:9" x14ac:dyDescent="0.25">
      <c r="A1" s="176" t="s">
        <v>0</v>
      </c>
      <c r="B1" s="176" t="s">
        <v>4</v>
      </c>
      <c r="C1" s="174" t="s">
        <v>1</v>
      </c>
      <c r="D1" s="175" t="s">
        <v>212</v>
      </c>
      <c r="E1" s="174" t="s">
        <v>232</v>
      </c>
      <c r="F1" s="174"/>
      <c r="G1" s="174"/>
      <c r="H1" s="174"/>
      <c r="I1" s="174"/>
    </row>
    <row r="2" spans="1:9" x14ac:dyDescent="0.25">
      <c r="A2" s="173"/>
      <c r="B2" s="173"/>
      <c r="C2" s="174"/>
      <c r="D2" s="175"/>
      <c r="E2" s="35" t="s">
        <v>233</v>
      </c>
      <c r="F2" s="35" t="s">
        <v>234</v>
      </c>
      <c r="G2" s="35" t="s">
        <v>235</v>
      </c>
      <c r="H2" s="35" t="s">
        <v>236</v>
      </c>
      <c r="I2" s="35" t="s">
        <v>237</v>
      </c>
    </row>
    <row r="3" spans="1:9" x14ac:dyDescent="0.25">
      <c r="A3" s="177">
        <v>43922</v>
      </c>
      <c r="B3" s="35">
        <v>1</v>
      </c>
      <c r="C3" s="70" t="s">
        <v>269</v>
      </c>
      <c r="D3" s="35"/>
      <c r="E3" s="35"/>
      <c r="F3" s="35"/>
      <c r="G3" s="35">
        <v>1</v>
      </c>
      <c r="H3" s="35"/>
      <c r="I3" s="35"/>
    </row>
    <row r="4" spans="1:9" ht="27.75" customHeight="1" x14ac:dyDescent="0.25">
      <c r="A4" s="177"/>
      <c r="B4" s="35">
        <v>2</v>
      </c>
      <c r="C4" s="110" t="s">
        <v>270</v>
      </c>
      <c r="D4" s="35"/>
      <c r="E4" s="35"/>
      <c r="F4" s="35"/>
      <c r="G4" s="35"/>
      <c r="H4" s="35">
        <v>1</v>
      </c>
      <c r="I4" s="35"/>
    </row>
    <row r="5" spans="1:9" x14ac:dyDescent="0.25">
      <c r="A5" s="177"/>
      <c r="B5" s="35">
        <v>3</v>
      </c>
      <c r="C5" s="70" t="s">
        <v>271</v>
      </c>
      <c r="D5" s="35"/>
      <c r="E5" s="35"/>
      <c r="F5" s="35"/>
      <c r="G5" s="35">
        <v>1</v>
      </c>
      <c r="H5" s="35"/>
      <c r="I5" s="35"/>
    </row>
    <row r="6" spans="1:9" ht="24.75" x14ac:dyDescent="0.25">
      <c r="A6" s="177"/>
      <c r="B6" s="35">
        <v>4</v>
      </c>
      <c r="C6" s="50" t="s">
        <v>272</v>
      </c>
      <c r="D6" s="35"/>
      <c r="E6" s="35"/>
      <c r="F6" s="35"/>
      <c r="G6" s="35"/>
      <c r="H6" s="35">
        <v>1</v>
      </c>
      <c r="I6" s="35"/>
    </row>
    <row r="7" spans="1:9" ht="24.75" x14ac:dyDescent="0.25">
      <c r="A7" s="177"/>
      <c r="B7" s="35">
        <v>5</v>
      </c>
      <c r="C7" s="50" t="s">
        <v>273</v>
      </c>
      <c r="D7" s="35"/>
      <c r="E7" s="35"/>
      <c r="F7" s="35"/>
      <c r="G7" s="35"/>
      <c r="H7" s="35">
        <v>1</v>
      </c>
      <c r="I7" s="35"/>
    </row>
    <row r="8" spans="1:9" x14ac:dyDescent="0.25">
      <c r="A8" s="177"/>
      <c r="B8" s="35">
        <v>6</v>
      </c>
      <c r="C8" s="50" t="s">
        <v>274</v>
      </c>
      <c r="D8" s="35"/>
      <c r="E8" s="35"/>
      <c r="F8" s="35"/>
      <c r="G8" s="35"/>
      <c r="H8" s="35">
        <v>1</v>
      </c>
      <c r="I8" s="35"/>
    </row>
    <row r="9" spans="1:9" x14ac:dyDescent="0.25">
      <c r="A9" s="177"/>
      <c r="B9" s="35">
        <v>7</v>
      </c>
      <c r="C9" s="50" t="s">
        <v>275</v>
      </c>
      <c r="D9" s="35"/>
      <c r="E9" s="35"/>
      <c r="F9" s="35"/>
      <c r="G9" s="35">
        <v>1</v>
      </c>
      <c r="H9" s="35"/>
      <c r="I9" s="35"/>
    </row>
    <row r="10" spans="1:9" ht="25.5" x14ac:dyDescent="0.25">
      <c r="A10" s="177"/>
      <c r="B10" s="35">
        <v>8</v>
      </c>
      <c r="C10" s="70" t="s">
        <v>283</v>
      </c>
      <c r="D10" s="35"/>
      <c r="E10" s="35"/>
      <c r="F10" s="35"/>
      <c r="G10" s="35"/>
      <c r="H10" s="35">
        <v>1</v>
      </c>
      <c r="I10" s="35"/>
    </row>
    <row r="11" spans="1:9" x14ac:dyDescent="0.25">
      <c r="A11" s="177"/>
      <c r="B11" s="35">
        <v>9</v>
      </c>
      <c r="C11" s="70" t="s">
        <v>284</v>
      </c>
      <c r="D11" s="35"/>
      <c r="E11" s="35"/>
      <c r="F11" s="35"/>
      <c r="G11" s="35"/>
      <c r="H11" s="35">
        <v>1</v>
      </c>
      <c r="I11" s="35"/>
    </row>
    <row r="12" spans="1:9" ht="14.25" customHeight="1" x14ac:dyDescent="0.25">
      <c r="A12" s="177"/>
      <c r="B12" s="35">
        <v>10</v>
      </c>
      <c r="C12" s="70" t="s">
        <v>271</v>
      </c>
      <c r="D12" s="46"/>
      <c r="E12" s="46"/>
      <c r="F12" s="46"/>
      <c r="G12" s="46">
        <v>1</v>
      </c>
      <c r="H12" s="35"/>
      <c r="I12" s="35"/>
    </row>
    <row r="13" spans="1:9" x14ac:dyDescent="0.25">
      <c r="A13" s="177">
        <v>43929</v>
      </c>
      <c r="B13" s="35">
        <v>11</v>
      </c>
      <c r="C13" s="46" t="s">
        <v>106</v>
      </c>
      <c r="D13" s="35"/>
      <c r="E13" s="35"/>
      <c r="F13" s="35"/>
      <c r="G13" s="35">
        <v>1</v>
      </c>
      <c r="H13" s="35"/>
      <c r="I13" s="35"/>
    </row>
    <row r="14" spans="1:9" ht="18.75" customHeight="1" x14ac:dyDescent="0.25">
      <c r="A14" s="177"/>
      <c r="B14" s="35">
        <v>12</v>
      </c>
      <c r="C14" s="46" t="s">
        <v>276</v>
      </c>
      <c r="D14" s="35"/>
      <c r="E14" s="35"/>
      <c r="F14" s="35"/>
      <c r="G14" s="35"/>
      <c r="H14" s="35">
        <v>1</v>
      </c>
      <c r="I14" s="35"/>
    </row>
    <row r="15" spans="1:9" x14ac:dyDescent="0.25">
      <c r="A15" s="177"/>
      <c r="B15" s="35">
        <v>13</v>
      </c>
      <c r="C15" s="46" t="s">
        <v>277</v>
      </c>
      <c r="D15" s="35"/>
      <c r="E15" s="35">
        <v>1</v>
      </c>
      <c r="F15" s="35"/>
      <c r="G15" s="35"/>
      <c r="H15" s="35"/>
      <c r="I15" s="35"/>
    </row>
    <row r="16" spans="1:9" x14ac:dyDescent="0.25">
      <c r="A16" s="177"/>
      <c r="B16" s="35">
        <v>14</v>
      </c>
      <c r="C16" s="46" t="s">
        <v>271</v>
      </c>
      <c r="D16" s="35"/>
      <c r="E16" s="35"/>
      <c r="F16" s="35"/>
      <c r="G16" s="35">
        <v>1</v>
      </c>
      <c r="H16" s="35"/>
      <c r="I16" s="35"/>
    </row>
    <row r="17" spans="1:9" ht="26.25" x14ac:dyDescent="0.25">
      <c r="A17" s="177"/>
      <c r="B17" s="35">
        <v>15</v>
      </c>
      <c r="C17" s="46" t="s">
        <v>278</v>
      </c>
      <c r="D17" s="35"/>
      <c r="E17" s="35"/>
      <c r="F17" s="35"/>
      <c r="G17" s="35"/>
      <c r="H17" s="35"/>
      <c r="I17" s="35">
        <v>1</v>
      </c>
    </row>
    <row r="18" spans="1:9" ht="26.25" x14ac:dyDescent="0.25">
      <c r="A18" s="177"/>
      <c r="B18" s="35">
        <v>16</v>
      </c>
      <c r="C18" s="46" t="s">
        <v>279</v>
      </c>
      <c r="D18" s="35"/>
      <c r="E18" s="35"/>
      <c r="F18" s="35"/>
      <c r="G18" s="35"/>
      <c r="H18" s="35">
        <v>1</v>
      </c>
      <c r="I18" s="35"/>
    </row>
    <row r="19" spans="1:9" ht="26.25" x14ac:dyDescent="0.25">
      <c r="A19" s="177"/>
      <c r="B19" s="35">
        <v>17</v>
      </c>
      <c r="C19" s="46" t="s">
        <v>280</v>
      </c>
      <c r="D19" s="35"/>
      <c r="E19" s="35"/>
      <c r="F19" s="35"/>
      <c r="G19" s="35"/>
      <c r="H19" s="35">
        <v>1</v>
      </c>
      <c r="I19" s="35"/>
    </row>
    <row r="20" spans="1:9" x14ac:dyDescent="0.25">
      <c r="A20" s="177"/>
      <c r="B20" s="35">
        <v>18</v>
      </c>
      <c r="C20" s="46" t="s">
        <v>271</v>
      </c>
      <c r="D20" s="35"/>
      <c r="E20" s="35"/>
      <c r="F20" s="35"/>
      <c r="G20" s="35">
        <v>1</v>
      </c>
      <c r="H20" s="35"/>
      <c r="I20" s="35"/>
    </row>
    <row r="21" spans="1:9" ht="27.75" customHeight="1" x14ac:dyDescent="0.25">
      <c r="A21" s="177"/>
      <c r="B21" s="35">
        <v>19</v>
      </c>
      <c r="C21" s="46" t="s">
        <v>199</v>
      </c>
      <c r="D21" s="46"/>
      <c r="E21" s="46"/>
      <c r="F21" s="46"/>
      <c r="G21" s="46"/>
      <c r="H21" s="35"/>
      <c r="I21" s="35">
        <v>1</v>
      </c>
    </row>
    <row r="22" spans="1:9" x14ac:dyDescent="0.25">
      <c r="A22" s="177">
        <v>43936</v>
      </c>
      <c r="B22" s="35">
        <v>20</v>
      </c>
      <c r="C22" s="46" t="s">
        <v>269</v>
      </c>
      <c r="D22" s="35"/>
      <c r="E22" s="35"/>
      <c r="F22" s="35"/>
      <c r="G22" s="35">
        <v>1</v>
      </c>
      <c r="H22" s="35"/>
      <c r="I22" s="35"/>
    </row>
    <row r="23" spans="1:9" ht="26.25" x14ac:dyDescent="0.25">
      <c r="A23" s="174"/>
      <c r="B23" s="35">
        <v>21</v>
      </c>
      <c r="C23" s="46" t="s">
        <v>270</v>
      </c>
      <c r="D23" s="35"/>
      <c r="E23" s="35"/>
      <c r="F23" s="35"/>
      <c r="G23" s="35"/>
      <c r="H23" s="35">
        <v>1</v>
      </c>
      <c r="I23" s="35"/>
    </row>
    <row r="24" spans="1:9" x14ac:dyDescent="0.25">
      <c r="A24" s="174"/>
      <c r="B24" s="35">
        <v>22</v>
      </c>
      <c r="C24" s="46" t="s">
        <v>275</v>
      </c>
      <c r="D24" s="35"/>
      <c r="E24" s="35"/>
      <c r="F24" s="35"/>
      <c r="G24" s="35">
        <v>1</v>
      </c>
      <c r="H24" s="35"/>
      <c r="I24" s="35"/>
    </row>
    <row r="25" spans="1:9" ht="26.25" x14ac:dyDescent="0.25">
      <c r="A25" s="174"/>
      <c r="B25" s="35">
        <v>23</v>
      </c>
      <c r="C25" s="46" t="s">
        <v>281</v>
      </c>
      <c r="D25" s="35"/>
      <c r="E25" s="35"/>
      <c r="F25" s="35"/>
      <c r="G25" s="35"/>
      <c r="H25" s="35">
        <v>1</v>
      </c>
      <c r="I25" s="35"/>
    </row>
    <row r="26" spans="1:9" x14ac:dyDescent="0.25">
      <c r="A26" s="174"/>
      <c r="B26" s="35">
        <v>24</v>
      </c>
      <c r="C26" s="46" t="s">
        <v>282</v>
      </c>
      <c r="D26" s="35"/>
      <c r="E26" s="35"/>
      <c r="F26" s="35"/>
      <c r="G26" s="35"/>
      <c r="H26" s="35">
        <v>1</v>
      </c>
      <c r="I26" s="35"/>
    </row>
    <row r="27" spans="1:9" x14ac:dyDescent="0.25">
      <c r="A27" s="174"/>
      <c r="B27" s="35">
        <v>25</v>
      </c>
      <c r="C27" s="46" t="s">
        <v>202</v>
      </c>
      <c r="D27" s="35"/>
      <c r="E27" s="35"/>
      <c r="F27" s="35"/>
      <c r="G27" s="35"/>
      <c r="H27" s="35">
        <v>1</v>
      </c>
      <c r="I27" s="35"/>
    </row>
    <row r="28" spans="1:9" x14ac:dyDescent="0.25">
      <c r="A28" s="177">
        <v>43944</v>
      </c>
      <c r="B28" s="35">
        <v>26</v>
      </c>
      <c r="C28" s="46" t="s">
        <v>106</v>
      </c>
      <c r="D28" s="35"/>
      <c r="E28" s="35"/>
      <c r="F28" s="35"/>
      <c r="G28" s="35">
        <v>1</v>
      </c>
      <c r="H28" s="35"/>
      <c r="I28" s="35"/>
    </row>
    <row r="29" spans="1:9" ht="26.25" x14ac:dyDescent="0.25">
      <c r="A29" s="174"/>
      <c r="B29" s="35">
        <v>27</v>
      </c>
      <c r="C29" s="46" t="s">
        <v>270</v>
      </c>
      <c r="D29" s="35"/>
      <c r="E29" s="35"/>
      <c r="F29" s="35"/>
      <c r="G29" s="35"/>
      <c r="H29" s="35">
        <v>1</v>
      </c>
      <c r="I29" s="35"/>
    </row>
    <row r="30" spans="1:9" x14ac:dyDescent="0.25">
      <c r="A30" s="174"/>
      <c r="B30" s="35">
        <v>28</v>
      </c>
      <c r="C30" s="46" t="s">
        <v>275</v>
      </c>
      <c r="D30" s="35"/>
      <c r="E30" s="35"/>
      <c r="F30" s="35"/>
      <c r="G30" s="35">
        <v>1</v>
      </c>
      <c r="H30" s="35"/>
      <c r="I30" s="35"/>
    </row>
    <row r="31" spans="1:9" ht="26.25" x14ac:dyDescent="0.25">
      <c r="A31" s="174"/>
      <c r="B31" s="35">
        <v>29</v>
      </c>
      <c r="C31" s="46" t="s">
        <v>285</v>
      </c>
      <c r="D31" s="35"/>
      <c r="E31" s="35"/>
      <c r="F31" s="35"/>
      <c r="G31" s="35"/>
      <c r="H31" s="35">
        <v>1</v>
      </c>
      <c r="I31" s="35"/>
    </row>
    <row r="32" spans="1:9" x14ac:dyDescent="0.25">
      <c r="A32" s="174"/>
      <c r="B32" s="35">
        <v>30</v>
      </c>
      <c r="C32" s="46" t="s">
        <v>286</v>
      </c>
      <c r="D32" s="35"/>
      <c r="E32" s="35"/>
      <c r="F32" s="35"/>
      <c r="G32" s="35"/>
      <c r="H32" s="35">
        <v>1</v>
      </c>
      <c r="I32" s="35"/>
    </row>
    <row r="33" spans="1:9" x14ac:dyDescent="0.25">
      <c r="A33" s="174"/>
      <c r="B33" s="35">
        <v>31</v>
      </c>
      <c r="C33" s="46" t="s">
        <v>275</v>
      </c>
      <c r="D33" s="35"/>
      <c r="E33" s="35"/>
      <c r="F33" s="35"/>
      <c r="G33" s="35">
        <v>1</v>
      </c>
      <c r="H33" s="35"/>
      <c r="I33" s="35"/>
    </row>
    <row r="34" spans="1:9" x14ac:dyDescent="0.25">
      <c r="A34" s="177">
        <v>43950</v>
      </c>
      <c r="B34" s="35">
        <v>32</v>
      </c>
      <c r="C34" s="46" t="s">
        <v>269</v>
      </c>
      <c r="D34" s="35"/>
      <c r="E34" s="35"/>
      <c r="F34" s="35"/>
      <c r="G34" s="35">
        <v>1</v>
      </c>
      <c r="H34" s="35"/>
      <c r="I34" s="35"/>
    </row>
    <row r="35" spans="1:9" ht="16.5" customHeight="1" x14ac:dyDescent="0.25">
      <c r="A35" s="174"/>
      <c r="B35" s="35">
        <v>33</v>
      </c>
      <c r="C35" s="46" t="s">
        <v>276</v>
      </c>
      <c r="D35" s="35"/>
      <c r="E35" s="35"/>
      <c r="F35" s="35"/>
      <c r="G35" s="35"/>
      <c r="H35" s="35">
        <v>1</v>
      </c>
      <c r="I35" s="35"/>
    </row>
    <row r="36" spans="1:9" x14ac:dyDescent="0.25">
      <c r="A36" s="174"/>
      <c r="B36" s="35">
        <v>34</v>
      </c>
      <c r="C36" s="46" t="s">
        <v>275</v>
      </c>
      <c r="D36" s="35"/>
      <c r="E36" s="35"/>
      <c r="F36" s="35"/>
      <c r="G36" s="35">
        <v>1</v>
      </c>
      <c r="H36" s="35"/>
      <c r="I36" s="35"/>
    </row>
    <row r="37" spans="1:9" x14ac:dyDescent="0.25">
      <c r="A37" s="174"/>
      <c r="B37" s="35">
        <v>35</v>
      </c>
      <c r="C37" s="50" t="s">
        <v>287</v>
      </c>
      <c r="D37" s="35"/>
      <c r="E37" s="35"/>
      <c r="F37" s="35"/>
      <c r="G37" s="35">
        <v>1</v>
      </c>
      <c r="H37" s="35"/>
      <c r="I37" s="35"/>
    </row>
    <row r="38" spans="1:9" x14ac:dyDescent="0.25">
      <c r="A38" s="174"/>
      <c r="B38" s="35">
        <v>36</v>
      </c>
      <c r="C38" s="50" t="s">
        <v>271</v>
      </c>
      <c r="D38" s="35"/>
      <c r="E38" s="35"/>
      <c r="F38" s="35"/>
      <c r="G38" s="35">
        <v>1</v>
      </c>
      <c r="H38" s="35"/>
      <c r="I38" s="35"/>
    </row>
    <row r="39" spans="1:9" ht="26.25" x14ac:dyDescent="0.25">
      <c r="A39" s="174"/>
      <c r="B39" s="35">
        <v>37</v>
      </c>
      <c r="C39" s="46" t="s">
        <v>205</v>
      </c>
      <c r="D39" s="35"/>
      <c r="E39" s="35"/>
      <c r="F39" s="35"/>
      <c r="G39" s="35"/>
      <c r="H39" s="35">
        <v>1</v>
      </c>
      <c r="I39" s="35"/>
    </row>
    <row r="40" spans="1:9" x14ac:dyDescent="0.25">
      <c r="E40">
        <f>SUM(E3:E39)</f>
        <v>1</v>
      </c>
      <c r="F40">
        <f t="shared" ref="F40:I40" si="0">SUM(F3:F39)</f>
        <v>0</v>
      </c>
      <c r="G40">
        <f t="shared" si="0"/>
        <v>16</v>
      </c>
      <c r="H40">
        <f t="shared" si="0"/>
        <v>18</v>
      </c>
      <c r="I40">
        <f t="shared" si="0"/>
        <v>2</v>
      </c>
    </row>
    <row r="41" spans="1:9" x14ac:dyDescent="0.25">
      <c r="E41" s="99">
        <f>E40/37*100</f>
        <v>2.7027027027027026</v>
      </c>
      <c r="F41" s="99">
        <f t="shared" ref="F41:I41" si="1">F40/37*100</f>
        <v>0</v>
      </c>
      <c r="G41" s="99">
        <f t="shared" si="1"/>
        <v>43.243243243243242</v>
      </c>
      <c r="H41" s="99">
        <f t="shared" si="1"/>
        <v>48.648648648648653</v>
      </c>
      <c r="I41" s="99">
        <f t="shared" si="1"/>
        <v>5.4054054054054053</v>
      </c>
    </row>
  </sheetData>
  <mergeCells count="10">
    <mergeCell ref="A22:A27"/>
    <mergeCell ref="A28:A33"/>
    <mergeCell ref="A34:A39"/>
    <mergeCell ref="A13:A21"/>
    <mergeCell ref="A3:A12"/>
    <mergeCell ref="E1:I1"/>
    <mergeCell ref="D1:D2"/>
    <mergeCell ref="C1:C2"/>
    <mergeCell ref="B1:B2"/>
    <mergeCell ref="A1: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4" workbookViewId="0">
      <selection activeCell="E37" sqref="E37"/>
    </sheetView>
  </sheetViews>
  <sheetFormatPr defaultRowHeight="15" x14ac:dyDescent="0.25"/>
  <cols>
    <col min="1" max="1" width="9.42578125" bestFit="1" customWidth="1"/>
    <col min="2" max="2" width="4.28515625" customWidth="1"/>
    <col min="3" max="3" width="76" customWidth="1"/>
    <col min="4" max="4" width="13.7109375" customWidth="1"/>
  </cols>
  <sheetData>
    <row r="1" spans="1:9" x14ac:dyDescent="0.25">
      <c r="B1" s="165" t="s">
        <v>4</v>
      </c>
      <c r="C1" t="s">
        <v>231</v>
      </c>
      <c r="D1" t="s">
        <v>212</v>
      </c>
      <c r="E1" s="174" t="s">
        <v>232</v>
      </c>
      <c r="F1" s="174"/>
      <c r="G1" s="174"/>
      <c r="H1" s="174"/>
      <c r="I1" s="174"/>
    </row>
    <row r="2" spans="1:9" x14ac:dyDescent="0.25">
      <c r="B2" s="165"/>
      <c r="E2" s="60" t="s">
        <v>233</v>
      </c>
      <c r="F2" s="60" t="s">
        <v>234</v>
      </c>
      <c r="G2" s="60" t="s">
        <v>235</v>
      </c>
      <c r="H2" s="60" t="s">
        <v>236</v>
      </c>
      <c r="I2" s="60" t="s">
        <v>237</v>
      </c>
    </row>
    <row r="3" spans="1:9" x14ac:dyDescent="0.25">
      <c r="A3" s="138">
        <v>43923</v>
      </c>
      <c r="B3">
        <v>1</v>
      </c>
      <c r="C3" s="4" t="s">
        <v>259</v>
      </c>
      <c r="D3" t="s">
        <v>215</v>
      </c>
      <c r="H3">
        <v>1</v>
      </c>
    </row>
    <row r="4" spans="1:9" x14ac:dyDescent="0.25">
      <c r="A4" s="138"/>
      <c r="B4">
        <v>2</v>
      </c>
      <c r="C4" s="4" t="s">
        <v>260</v>
      </c>
      <c r="D4" t="s">
        <v>264</v>
      </c>
      <c r="H4">
        <v>1</v>
      </c>
    </row>
    <row r="5" spans="1:9" x14ac:dyDescent="0.25">
      <c r="A5" s="138"/>
      <c r="B5">
        <v>3</v>
      </c>
      <c r="C5" s="4" t="s">
        <v>261</v>
      </c>
      <c r="D5" t="s">
        <v>215</v>
      </c>
      <c r="H5">
        <v>1</v>
      </c>
    </row>
    <row r="6" spans="1:9" x14ac:dyDescent="0.25">
      <c r="A6" s="138"/>
      <c r="B6">
        <v>4</v>
      </c>
      <c r="C6" s="4" t="s">
        <v>262</v>
      </c>
      <c r="D6" t="s">
        <v>265</v>
      </c>
      <c r="H6">
        <v>1</v>
      </c>
    </row>
    <row r="7" spans="1:9" x14ac:dyDescent="0.25">
      <c r="A7" s="138"/>
      <c r="B7">
        <v>5</v>
      </c>
      <c r="C7" s="4" t="s">
        <v>263</v>
      </c>
      <c r="D7" t="s">
        <v>266</v>
      </c>
      <c r="H7">
        <v>1</v>
      </c>
    </row>
    <row r="8" spans="1:9" x14ac:dyDescent="0.25">
      <c r="A8" s="138">
        <v>43937</v>
      </c>
      <c r="B8">
        <v>6</v>
      </c>
      <c r="C8" s="3" t="s">
        <v>68</v>
      </c>
      <c r="D8" t="s">
        <v>222</v>
      </c>
      <c r="H8">
        <v>1</v>
      </c>
    </row>
    <row r="9" spans="1:9" ht="24.75" x14ac:dyDescent="0.25">
      <c r="A9" s="138"/>
      <c r="B9">
        <v>7</v>
      </c>
      <c r="C9" s="4" t="s">
        <v>267</v>
      </c>
      <c r="D9" t="s">
        <v>222</v>
      </c>
      <c r="E9">
        <v>1</v>
      </c>
    </row>
    <row r="10" spans="1:9" x14ac:dyDescent="0.25">
      <c r="A10" s="138"/>
      <c r="B10">
        <v>8</v>
      </c>
      <c r="C10" s="3" t="s">
        <v>72</v>
      </c>
      <c r="D10" t="s">
        <v>264</v>
      </c>
      <c r="H10">
        <v>1</v>
      </c>
    </row>
    <row r="11" spans="1:9" x14ac:dyDescent="0.25">
      <c r="A11" s="138"/>
      <c r="B11">
        <v>9</v>
      </c>
      <c r="C11" t="s">
        <v>94</v>
      </c>
      <c r="D11" t="s">
        <v>222</v>
      </c>
      <c r="H11">
        <v>1</v>
      </c>
    </row>
    <row r="12" spans="1:9" x14ac:dyDescent="0.25">
      <c r="A12" s="138"/>
      <c r="B12">
        <v>10</v>
      </c>
      <c r="C12" s="3" t="s">
        <v>73</v>
      </c>
      <c r="D12" t="s">
        <v>222</v>
      </c>
      <c r="H12">
        <v>1</v>
      </c>
    </row>
    <row r="13" spans="1:9" x14ac:dyDescent="0.25">
      <c r="A13" s="138"/>
      <c r="B13">
        <v>11</v>
      </c>
      <c r="C13" s="3" t="s">
        <v>74</v>
      </c>
      <c r="D13" t="s">
        <v>222</v>
      </c>
      <c r="H13">
        <v>1</v>
      </c>
    </row>
    <row r="14" spans="1:9" x14ac:dyDescent="0.25">
      <c r="A14" s="138"/>
      <c r="B14">
        <v>12</v>
      </c>
      <c r="C14" s="3" t="s">
        <v>75</v>
      </c>
      <c r="D14" t="s">
        <v>222</v>
      </c>
      <c r="H14">
        <v>1</v>
      </c>
    </row>
    <row r="15" spans="1:9" x14ac:dyDescent="0.25">
      <c r="A15" s="138"/>
      <c r="B15">
        <v>13</v>
      </c>
      <c r="C15" s="3" t="s">
        <v>76</v>
      </c>
      <c r="D15" t="s">
        <v>222</v>
      </c>
      <c r="H15">
        <v>1</v>
      </c>
    </row>
    <row r="16" spans="1:9" x14ac:dyDescent="0.25">
      <c r="A16" s="138"/>
      <c r="B16">
        <v>14</v>
      </c>
      <c r="C16" s="3" t="s">
        <v>77</v>
      </c>
      <c r="D16" t="s">
        <v>222</v>
      </c>
      <c r="H16">
        <v>1</v>
      </c>
    </row>
    <row r="17" spans="1:8" x14ac:dyDescent="0.25">
      <c r="A17" s="138">
        <v>43944</v>
      </c>
      <c r="B17">
        <v>15</v>
      </c>
      <c r="C17" s="3" t="s">
        <v>66</v>
      </c>
      <c r="D17" t="s">
        <v>215</v>
      </c>
      <c r="H17">
        <v>1</v>
      </c>
    </row>
    <row r="18" spans="1:8" x14ac:dyDescent="0.25">
      <c r="A18" s="139"/>
      <c r="B18">
        <v>16</v>
      </c>
      <c r="C18" s="3" t="s">
        <v>78</v>
      </c>
      <c r="D18" t="s">
        <v>264</v>
      </c>
      <c r="H18">
        <v>1</v>
      </c>
    </row>
    <row r="19" spans="1:8" x14ac:dyDescent="0.25">
      <c r="A19" s="139"/>
      <c r="B19">
        <v>17</v>
      </c>
      <c r="C19" s="3" t="s">
        <v>79</v>
      </c>
      <c r="D19" t="s">
        <v>222</v>
      </c>
      <c r="H19">
        <v>1</v>
      </c>
    </row>
    <row r="20" spans="1:8" x14ac:dyDescent="0.25">
      <c r="A20" s="139"/>
      <c r="B20">
        <v>18</v>
      </c>
      <c r="C20" s="3" t="s">
        <v>80</v>
      </c>
      <c r="D20" t="s">
        <v>264</v>
      </c>
      <c r="E20">
        <v>1</v>
      </c>
    </row>
    <row r="21" spans="1:8" ht="24.75" x14ac:dyDescent="0.25">
      <c r="A21" s="139"/>
      <c r="B21">
        <v>19</v>
      </c>
      <c r="C21" s="4" t="s">
        <v>81</v>
      </c>
      <c r="E21">
        <v>1</v>
      </c>
    </row>
    <row r="22" spans="1:8" x14ac:dyDescent="0.25">
      <c r="A22" s="139"/>
      <c r="B22">
        <v>20</v>
      </c>
      <c r="C22" s="3" t="s">
        <v>268</v>
      </c>
      <c r="E22">
        <v>1</v>
      </c>
    </row>
    <row r="23" spans="1:8" x14ac:dyDescent="0.25">
      <c r="A23" s="139"/>
      <c r="B23">
        <v>21</v>
      </c>
      <c r="C23" s="3" t="s">
        <v>84</v>
      </c>
      <c r="E23">
        <v>1</v>
      </c>
    </row>
    <row r="24" spans="1:8" x14ac:dyDescent="0.25">
      <c r="A24" s="139"/>
      <c r="B24">
        <v>22</v>
      </c>
      <c r="C24" s="3" t="s">
        <v>85</v>
      </c>
      <c r="H24">
        <v>1</v>
      </c>
    </row>
    <row r="25" spans="1:8" x14ac:dyDescent="0.25">
      <c r="A25" s="139"/>
      <c r="B25">
        <v>23</v>
      </c>
      <c r="C25" s="3" t="s">
        <v>86</v>
      </c>
      <c r="E25">
        <v>1</v>
      </c>
    </row>
    <row r="26" spans="1:8" x14ac:dyDescent="0.25">
      <c r="A26" s="139"/>
      <c r="B26">
        <v>24</v>
      </c>
      <c r="C26" s="3" t="s">
        <v>87</v>
      </c>
      <c r="H26">
        <v>1</v>
      </c>
    </row>
    <row r="27" spans="1:8" x14ac:dyDescent="0.25">
      <c r="A27" s="139"/>
      <c r="B27">
        <v>25</v>
      </c>
      <c r="C27" s="3" t="s">
        <v>88</v>
      </c>
      <c r="H27">
        <v>1</v>
      </c>
    </row>
    <row r="28" spans="1:8" x14ac:dyDescent="0.25">
      <c r="A28" s="139"/>
      <c r="B28">
        <v>26</v>
      </c>
      <c r="C28" s="3" t="s">
        <v>89</v>
      </c>
      <c r="H28">
        <v>1</v>
      </c>
    </row>
    <row r="29" spans="1:8" x14ac:dyDescent="0.25">
      <c r="A29" s="138">
        <v>43951</v>
      </c>
      <c r="B29">
        <v>27</v>
      </c>
      <c r="C29" t="s">
        <v>79</v>
      </c>
      <c r="H29">
        <v>1</v>
      </c>
    </row>
    <row r="30" spans="1:8" x14ac:dyDescent="0.25">
      <c r="A30" s="139"/>
      <c r="B30">
        <v>28</v>
      </c>
      <c r="C30" s="3" t="s">
        <v>73</v>
      </c>
      <c r="H30">
        <v>1</v>
      </c>
    </row>
    <row r="31" spans="1:8" x14ac:dyDescent="0.25">
      <c r="A31" s="139"/>
      <c r="B31">
        <v>29</v>
      </c>
      <c r="C31" s="3" t="s">
        <v>74</v>
      </c>
      <c r="H31">
        <v>1</v>
      </c>
    </row>
    <row r="32" spans="1:8" x14ac:dyDescent="0.25">
      <c r="A32" s="139"/>
      <c r="B32">
        <v>30</v>
      </c>
      <c r="C32" s="3" t="s">
        <v>75</v>
      </c>
      <c r="H32">
        <v>1</v>
      </c>
    </row>
    <row r="33" spans="1:9" x14ac:dyDescent="0.25">
      <c r="A33" s="139"/>
      <c r="B33">
        <v>31</v>
      </c>
      <c r="C33" s="3" t="s">
        <v>76</v>
      </c>
      <c r="H33">
        <v>1</v>
      </c>
    </row>
    <row r="34" spans="1:9" x14ac:dyDescent="0.25">
      <c r="A34" s="139"/>
      <c r="B34">
        <v>32</v>
      </c>
      <c r="C34" s="5" t="s">
        <v>90</v>
      </c>
      <c r="H34">
        <v>1</v>
      </c>
    </row>
    <row r="35" spans="1:9" x14ac:dyDescent="0.25">
      <c r="E35">
        <f>SUM(E3:E34)</f>
        <v>6</v>
      </c>
      <c r="F35">
        <f t="shared" ref="F35:I35" si="0">SUM(F3:F34)</f>
        <v>0</v>
      </c>
      <c r="G35">
        <f t="shared" si="0"/>
        <v>0</v>
      </c>
      <c r="H35">
        <f t="shared" si="0"/>
        <v>26</v>
      </c>
      <c r="I35">
        <f t="shared" si="0"/>
        <v>0</v>
      </c>
    </row>
    <row r="36" spans="1:9" x14ac:dyDescent="0.25">
      <c r="E36">
        <f>E35/32*100</f>
        <v>18.75</v>
      </c>
      <c r="F36">
        <f t="shared" ref="F36:I36" si="1">F35/32*100</f>
        <v>0</v>
      </c>
      <c r="G36">
        <f t="shared" si="1"/>
        <v>0</v>
      </c>
      <c r="H36">
        <f t="shared" si="1"/>
        <v>81.25</v>
      </c>
      <c r="I36">
        <f t="shared" si="1"/>
        <v>0</v>
      </c>
    </row>
  </sheetData>
  <mergeCells count="6">
    <mergeCell ref="E1:I1"/>
    <mergeCell ref="A8:A16"/>
    <mergeCell ref="A17:A28"/>
    <mergeCell ref="A29:A34"/>
    <mergeCell ref="A3:A7"/>
    <mergeCell ref="B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sakubun 3</vt:lpstr>
      <vt:lpstr>Kaiwa Chokai 6 A</vt:lpstr>
      <vt:lpstr>chokai 4</vt:lpstr>
      <vt:lpstr>Kanji 1</vt:lpstr>
      <vt:lpstr>bunpo 6</vt:lpstr>
      <vt:lpstr>Nihongo Joukyuu</vt:lpstr>
      <vt:lpstr>Kanji 1- analisa</vt:lpstr>
      <vt:lpstr>chokai 4-analisa</vt:lpstr>
      <vt:lpstr>kaiwa chokai 6-analisa</vt:lpstr>
      <vt:lpstr>Nihongo Jokyu-analisa</vt:lpstr>
      <vt:lpstr>sakubun 3-analisa </vt:lpstr>
      <vt:lpstr>bunpo 6- analisa</vt:lpstr>
      <vt:lpstr>Rekap interaksi mahasiswa</vt:lpstr>
      <vt:lpstr>Rekap interaksi dosen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2020-12-11T04:32:58Z</dcterms:modified>
</cp:coreProperties>
</file>